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Documents\Old PC\Pony Club\"/>
    </mc:Choice>
  </mc:AlternateContent>
  <bookViews>
    <workbookView xWindow="945" yWindow="0" windowWidth="27855" windowHeight="13020" tabRatio="865"/>
  </bookViews>
  <sheets>
    <sheet name="Class 1a - 40cm Led" sheetId="1" r:id="rId1"/>
    <sheet name="Class 1b - 40cm Assisted" sheetId="8" r:id="rId2"/>
    <sheet name="Class 1c - 40cm Unassisted" sheetId="9" r:id="rId3"/>
    <sheet name="Class 2 - 50cm" sheetId="10" r:id="rId4"/>
    <sheet name="Class 3 - 60cm" sheetId="2" r:id="rId5"/>
    <sheet name="Class 4 - 70cm" sheetId="3" r:id="rId6"/>
    <sheet name="Class 5 - 80cm" sheetId="4" r:id="rId7"/>
    <sheet name="Class 6 - 90cm" sheetId="5" r:id="rId8"/>
    <sheet name="Class 7 - 100cm" sheetId="6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E6" i="5"/>
  <c r="E7" i="5" s="1"/>
  <c r="E8" i="5" s="1"/>
  <c r="E9" i="5" s="1"/>
  <c r="E10" i="5" s="1"/>
  <c r="E6" i="4"/>
  <c r="E7" i="4" s="1"/>
  <c r="E8" i="4" s="1"/>
  <c r="E9" i="4" s="1"/>
  <c r="E10" i="4" s="1"/>
  <c r="E11" i="4" s="1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A41" i="9" l="1"/>
  <c r="A48" i="10" s="1"/>
  <c r="A54" i="2" s="1"/>
  <c r="A43" i="3" s="1"/>
  <c r="A24" i="4" s="1"/>
  <c r="A24" i="5" s="1"/>
  <c r="E6" i="10" l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6" i="9"/>
  <c r="E7" i="9" s="1"/>
  <c r="E8" i="9" s="1"/>
  <c r="E9" i="9" s="1"/>
  <c r="E10" i="9" s="1"/>
  <c r="E11" i="9" s="1"/>
  <c r="E12" i="9" s="1"/>
  <c r="E13" i="9" s="1"/>
  <c r="E14" i="9" s="1"/>
  <c r="E7" i="6" l="1"/>
  <c r="E8" i="6" s="1"/>
  <c r="E9" i="6" s="1"/>
  <c r="E10" i="6" s="1"/>
  <c r="E6" i="8" l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6" i="2" l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l="1"/>
  <c r="E19" i="2" s="1"/>
  <c r="E20" i="2" s="1"/>
  <c r="E21" i="2" s="1"/>
  <c r="E22" i="2" s="1"/>
  <c r="E23" i="2" s="1"/>
  <c r="E24" i="2" s="1"/>
  <c r="E25" i="2" s="1"/>
  <c r="E26" i="2" s="1"/>
</calcChain>
</file>

<file path=xl/sharedStrings.xml><?xml version="1.0" encoding="utf-8"?>
<sst xmlns="http://schemas.openxmlformats.org/spreadsheetml/2006/main" count="441" uniqueCount="136">
  <si>
    <t>Rider</t>
  </si>
  <si>
    <t>Horse</t>
  </si>
  <si>
    <t xml:space="preserve">Time </t>
  </si>
  <si>
    <t>Course walk</t>
  </si>
  <si>
    <t>Representing</t>
  </si>
  <si>
    <t>Team</t>
  </si>
  <si>
    <t>Course change/walk</t>
  </si>
  <si>
    <t>No</t>
  </si>
  <si>
    <t>Class 1a 40cm Lead Rein</t>
  </si>
  <si>
    <t>Class 1b 40cm Assisted</t>
  </si>
  <si>
    <t>Class 1c 40cm Unassisted</t>
  </si>
  <si>
    <t xml:space="preserve">Class 2 50cm </t>
  </si>
  <si>
    <t xml:space="preserve">Class 3 60cm </t>
  </si>
  <si>
    <t>Class 4 70cm</t>
  </si>
  <si>
    <t>Class 5 80cm</t>
  </si>
  <si>
    <t>Class 6 90cm</t>
  </si>
  <si>
    <t>Class 7 100cm</t>
  </si>
  <si>
    <t>Mixed Team Red</t>
  </si>
  <si>
    <t>Quantock PC</t>
  </si>
  <si>
    <t>Mixed Team Orange</t>
  </si>
  <si>
    <t>Polden Hills PC</t>
  </si>
  <si>
    <t>Amelie Gibbs</t>
  </si>
  <si>
    <t>Moortown Mr Woodland</t>
  </si>
  <si>
    <t>Taunton Vale PC</t>
  </si>
  <si>
    <t>Florence Waygood</t>
  </si>
  <si>
    <t>Merlin Waygood</t>
  </si>
  <si>
    <t>Emilia Asplin</t>
  </si>
  <si>
    <t>Alexandra Kemmish</t>
  </si>
  <si>
    <t>Stephanie Telling</t>
  </si>
  <si>
    <t>Cello</t>
  </si>
  <si>
    <t>Miss Maggie May</t>
  </si>
  <si>
    <t>Samuel Hudson</t>
  </si>
  <si>
    <t>Matilda Hill</t>
  </si>
  <si>
    <t>Ash</t>
  </si>
  <si>
    <t>Ivy Cox</t>
  </si>
  <si>
    <t>Freebie</t>
  </si>
  <si>
    <t>Matilda Lea</t>
  </si>
  <si>
    <t>Taunton Vale Harriers</t>
  </si>
  <si>
    <t>Charlotte Sedgman</t>
  </si>
  <si>
    <t>Foxworthy Jigsaw</t>
  </si>
  <si>
    <t>Florence Hill</t>
  </si>
  <si>
    <t>Haydensfarm Midnight Express</t>
  </si>
  <si>
    <t>Cadlanvalley Conquest</t>
  </si>
  <si>
    <t>East Devon Hunt PC</t>
  </si>
  <si>
    <t>Millie</t>
  </si>
  <si>
    <t>Excelcius Dominus</t>
  </si>
  <si>
    <t>Taunton Vale Harriers PC</t>
  </si>
  <si>
    <t>Western Harriers PC</t>
  </si>
  <si>
    <t>Ella Sutton</t>
  </si>
  <si>
    <t>Dolly</t>
  </si>
  <si>
    <t>Theo Wills</t>
  </si>
  <si>
    <t>Asby Mills Turbo</t>
  </si>
  <si>
    <t>Bango</t>
  </si>
  <si>
    <t>Ella Fletcher</t>
  </si>
  <si>
    <t>Billy Boyne</t>
  </si>
  <si>
    <t>Anabella Lee</t>
  </si>
  <si>
    <t>Roonie</t>
  </si>
  <si>
    <t>Rowan John</t>
  </si>
  <si>
    <t>Owen Peters</t>
  </si>
  <si>
    <t>Blacketor Top Hat</t>
  </si>
  <si>
    <t>Daisy Towells</t>
  </si>
  <si>
    <t>Mynach Orion</t>
  </si>
  <si>
    <t>Georgina Lee</t>
  </si>
  <si>
    <t>Mars Swirling Mist</t>
  </si>
  <si>
    <t>Eliza John</t>
  </si>
  <si>
    <t>Cleo Young</t>
  </si>
  <si>
    <t>Thunder Kageja Merlin</t>
  </si>
  <si>
    <t>Weston Harriers PC</t>
  </si>
  <si>
    <t>Harry Bougourd</t>
  </si>
  <si>
    <t>Lord Geoffington</t>
  </si>
  <si>
    <t>Beatrice Pearce</t>
  </si>
  <si>
    <t>Pegi</t>
  </si>
  <si>
    <t>Phoebe Bardwell</t>
  </si>
  <si>
    <t>Molly Timewell</t>
  </si>
  <si>
    <t>Hollyvale Gossamer</t>
  </si>
  <si>
    <t>Isla Rea</t>
  </si>
  <si>
    <t>Spring Forge Billy Whizz</t>
  </si>
  <si>
    <t>Willow</t>
  </si>
  <si>
    <t>Frankie</t>
  </si>
  <si>
    <t>Aoife O'Keeffe</t>
  </si>
  <si>
    <t>Manwee May Queen</t>
  </si>
  <si>
    <t>Crumpwell Harry Potter</t>
  </si>
  <si>
    <t>From 10:38 to 10:53 there will be clear round jumping at 40cm - £8 a round, pay on the day</t>
  </si>
  <si>
    <t>Lottie Prince</t>
  </si>
  <si>
    <t>Woody</t>
  </si>
  <si>
    <t>Zoe Margary</t>
  </si>
  <si>
    <t>Arti</t>
  </si>
  <si>
    <t>Polly Margary</t>
  </si>
  <si>
    <t>Sunshine Tilly</t>
  </si>
  <si>
    <t>Angus Margary</t>
  </si>
  <si>
    <t>Sunshine Carly</t>
  </si>
  <si>
    <t>Fernyknap Star</t>
  </si>
  <si>
    <t>Woodlands Franky</t>
  </si>
  <si>
    <t>Sophie Van Dijk</t>
  </si>
  <si>
    <t>Telynau Turin</t>
  </si>
  <si>
    <t>Individual</t>
  </si>
  <si>
    <t>From 11:49 to 12:10 there will be clear round jumping at 50cm - £8 a round, pay on the day</t>
  </si>
  <si>
    <t>Monkshorn Smart Alex</t>
  </si>
  <si>
    <t>Hugo Harris</t>
  </si>
  <si>
    <t>Michael's Menlo Boy</t>
  </si>
  <si>
    <t>Florence Waywood</t>
  </si>
  <si>
    <t>Canlanvalley Conquest</t>
  </si>
  <si>
    <t>Caragh Paddy</t>
  </si>
  <si>
    <t>Wilf Alers-Hankey</t>
  </si>
  <si>
    <t>Piskie Power</t>
  </si>
  <si>
    <t>Yvie Wharton</t>
  </si>
  <si>
    <t>Rhydfendigaid Emyr</t>
  </si>
  <si>
    <t>Isla Cross</t>
  </si>
  <si>
    <t>Sliabh Uachtar</t>
  </si>
  <si>
    <t>Esme Harris</t>
  </si>
  <si>
    <t>Dorlyn Spearmint</t>
  </si>
  <si>
    <t>Matilda Wallis</t>
  </si>
  <si>
    <t>Laughtonora Lady</t>
  </si>
  <si>
    <t>Lacey Gillett</t>
  </si>
  <si>
    <t>I Candy's Top Boy</t>
  </si>
  <si>
    <t>Arthur Alers-Hankey</t>
  </si>
  <si>
    <t>Twilight Eclipse</t>
  </si>
  <si>
    <t>Tristan Alers-Hankey</t>
  </si>
  <si>
    <t>Pennans Mourne Gambler</t>
  </si>
  <si>
    <t>Isabel-rose Mellor</t>
  </si>
  <si>
    <t>Jemima Cameron</t>
  </si>
  <si>
    <t>Ted</t>
  </si>
  <si>
    <t>Sally</t>
  </si>
  <si>
    <t>Mallory Phillips</t>
  </si>
  <si>
    <t>Patience</t>
  </si>
  <si>
    <t>Mendip Farmers</t>
  </si>
  <si>
    <t>Le Grande Utopia</t>
  </si>
  <si>
    <t>My Magic Girl</t>
  </si>
  <si>
    <t>Harriet Lister</t>
  </si>
  <si>
    <t>Tiger Star</t>
  </si>
  <si>
    <t>From 1:31 to 1:50 there will be clear round jumping at 60cm - £8 a round, pay on the day</t>
  </si>
  <si>
    <t>From 2:53 to 3:10 there will be clear round jumping at 70cm - £8 a round, pay on the day</t>
  </si>
  <si>
    <t>From 3:46 to 4:01 there will be clear round jumping at 80cm - £8 a round, pay on the day</t>
  </si>
  <si>
    <t>From 4:29 to 4:40 there will be clear round jumping at 90cm - £8 a round, pay on the day</t>
  </si>
  <si>
    <t>Rebecca Stokes</t>
  </si>
  <si>
    <t>Riffeylands Romeo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</si>
</sst>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5050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1" fillId="2" borderId="1" xfId="0" applyFont="1" applyFill="1" applyBorder="1" applyAlignment="1">
      <alignment vertical="top"/>
    </xf>
    <xf numFmtId="164" fontId="0" fillId="0" borderId="0" xfId="0" applyNumberFormat="1" applyBorder="1"/>
    <xf numFmtId="16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Border="1"/>
    <xf numFmtId="0" fontId="3" fillId="2" borderId="0" xfId="0" applyFont="1" applyFill="1" applyBorder="1" applyAlignment="1">
      <alignment vertical="top"/>
    </xf>
    <xf numFmtId="0" fontId="1" fillId="0" borderId="0" xfId="0" applyFont="1"/>
    <xf numFmtId="0" fontId="3" fillId="0" borderId="0" xfId="0" applyFont="1" applyBorder="1"/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/>
    <xf numFmtId="0" fontId="1" fillId="0" borderId="1" xfId="0" applyFont="1" applyBorder="1"/>
    <xf numFmtId="0" fontId="5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0" fillId="0" borderId="0" xfId="0" applyFont="1"/>
    <xf numFmtId="0" fontId="6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236BA"/>
      <color rgb="FFFF6699"/>
      <color rgb="FFFF3300"/>
      <color rgb="FF552707"/>
      <color rgb="FFCC3300"/>
      <color rgb="FFCCCCFF"/>
      <color rgb="FFFFBF09"/>
      <color rgb="FF9966FF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tabSelected="1" workbookViewId="0">
      <selection activeCell="C17" sqref="C17"/>
    </sheetView>
  </sheetViews>
  <sheetFormatPr defaultRowHeight="15" x14ac:dyDescent="0.25"/>
  <cols>
    <col min="2" max="2" width="29.28515625" bestFit="1" customWidth="1"/>
    <col min="3" max="3" width="23.140625" bestFit="1" customWidth="1"/>
    <col min="4" max="4" width="20.42578125" bestFit="1" customWidth="1"/>
    <col min="5" max="5" width="10" style="4" customWidth="1"/>
    <col min="6" max="6" width="19.140625" bestFit="1" customWidth="1"/>
  </cols>
  <sheetData>
    <row r="2" spans="1:6" ht="18.75" x14ac:dyDescent="0.25">
      <c r="B2" s="9" t="s">
        <v>8</v>
      </c>
      <c r="C2" s="3"/>
      <c r="D2" s="3"/>
      <c r="E2" s="6"/>
    </row>
    <row r="3" spans="1:6" x14ac:dyDescent="0.25">
      <c r="B3" s="10" t="s">
        <v>3</v>
      </c>
      <c r="E3" s="4">
        <v>0.36805555555555558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</v>
      </c>
      <c r="B5" s="12" t="s">
        <v>55</v>
      </c>
      <c r="C5" s="12" t="s">
        <v>56</v>
      </c>
      <c r="D5" s="12" t="s">
        <v>18</v>
      </c>
      <c r="E5" s="13">
        <v>0.375</v>
      </c>
      <c r="F5" s="19"/>
    </row>
    <row r="6" spans="1:6" x14ac:dyDescent="0.25">
      <c r="A6">
        <v>2</v>
      </c>
      <c r="B6" t="s">
        <v>57</v>
      </c>
      <c r="C6" t="s">
        <v>22</v>
      </c>
      <c r="D6" s="12" t="s">
        <v>18</v>
      </c>
      <c r="E6" s="13">
        <v>0.37708333333333338</v>
      </c>
      <c r="F6" s="19"/>
    </row>
    <row r="7" spans="1:6" x14ac:dyDescent="0.25">
      <c r="A7">
        <v>3</v>
      </c>
      <c r="B7" s="12" t="s">
        <v>40</v>
      </c>
      <c r="C7" s="12" t="s">
        <v>33</v>
      </c>
      <c r="D7" s="12"/>
      <c r="E7" s="13">
        <v>0.37916666666666665</v>
      </c>
      <c r="F7" s="19"/>
    </row>
    <row r="8" spans="1:6" x14ac:dyDescent="0.25">
      <c r="A8">
        <v>4</v>
      </c>
      <c r="B8" s="12" t="s">
        <v>58</v>
      </c>
      <c r="C8" s="12" t="s">
        <v>59</v>
      </c>
      <c r="D8" s="12"/>
      <c r="E8" s="13">
        <v>0.38125000000000003</v>
      </c>
      <c r="F8" s="19"/>
    </row>
    <row r="9" spans="1:6" x14ac:dyDescent="0.25">
      <c r="B9" s="12"/>
      <c r="C9" s="12"/>
      <c r="D9" s="12"/>
      <c r="E9" s="13"/>
      <c r="F9" s="19"/>
    </row>
    <row r="10" spans="1:6" x14ac:dyDescent="0.25">
      <c r="B10" s="12"/>
      <c r="C10" s="12"/>
      <c r="D10" s="12"/>
      <c r="E10" s="13"/>
      <c r="F10" s="19"/>
    </row>
    <row r="11" spans="1:6" x14ac:dyDescent="0.25">
      <c r="B11" s="12"/>
      <c r="C11" s="12"/>
      <c r="D11" s="12"/>
      <c r="F11" s="19"/>
    </row>
    <row r="12" spans="1:6" x14ac:dyDescent="0.25">
      <c r="B12" s="12"/>
      <c r="C12" s="12"/>
      <c r="F12" s="19"/>
    </row>
    <row r="13" spans="1:6" x14ac:dyDescent="0.25">
      <c r="B13" s="12"/>
      <c r="C13" s="12"/>
      <c r="F13" s="19"/>
    </row>
    <row r="14" spans="1:6" x14ac:dyDescent="0.25">
      <c r="B14" s="12"/>
      <c r="C14" s="12"/>
      <c r="F14" s="19"/>
    </row>
    <row r="15" spans="1:6" x14ac:dyDescent="0.25">
      <c r="B15" s="12"/>
      <c r="C15" s="12"/>
      <c r="F15" s="19"/>
    </row>
    <row r="16" spans="1:6" x14ac:dyDescent="0.25">
      <c r="B16" s="12"/>
      <c r="C16" s="12"/>
      <c r="F16" s="19"/>
    </row>
    <row r="17" spans="2:6" x14ac:dyDescent="0.25">
      <c r="B17" s="12"/>
      <c r="C17" s="12"/>
      <c r="F17" s="19"/>
    </row>
    <row r="18" spans="2:6" x14ac:dyDescent="0.25">
      <c r="B18" s="12"/>
      <c r="C18" s="12"/>
      <c r="F18" s="19"/>
    </row>
  </sheetData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7"/>
  <sheetViews>
    <sheetView topLeftCell="A7" workbookViewId="0">
      <selection activeCell="E24" sqref="E24"/>
    </sheetView>
  </sheetViews>
  <sheetFormatPr defaultRowHeight="15" x14ac:dyDescent="0.25"/>
  <cols>
    <col min="2" max="2" width="29.28515625" bestFit="1" customWidth="1"/>
    <col min="3" max="3" width="28.85546875" bestFit="1" customWidth="1"/>
    <col min="4" max="4" width="20.42578125" bestFit="1" customWidth="1"/>
    <col min="5" max="5" width="10" style="4" customWidth="1"/>
    <col min="6" max="6" width="22.85546875" bestFit="1" customWidth="1"/>
  </cols>
  <sheetData>
    <row r="2" spans="1:6" ht="18.75" x14ac:dyDescent="0.25">
      <c r="B2" s="9" t="s">
        <v>9</v>
      </c>
      <c r="C2" s="3"/>
      <c r="D2" s="3"/>
      <c r="E2" s="6"/>
    </row>
    <row r="3" spans="1:6" x14ac:dyDescent="0.25">
      <c r="B3" s="10" t="s">
        <v>3</v>
      </c>
      <c r="E3" s="4">
        <v>0.3833333333333333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5</v>
      </c>
      <c r="B5" t="s">
        <v>60</v>
      </c>
      <c r="C5" t="s">
        <v>61</v>
      </c>
      <c r="D5" t="s">
        <v>18</v>
      </c>
      <c r="E5" s="13">
        <v>0.39027777777777778</v>
      </c>
      <c r="F5" s="19" t="s">
        <v>18</v>
      </c>
    </row>
    <row r="6" spans="1:6" x14ac:dyDescent="0.25">
      <c r="A6">
        <v>6</v>
      </c>
      <c r="B6" t="s">
        <v>26</v>
      </c>
      <c r="C6" t="s">
        <v>41</v>
      </c>
      <c r="D6" t="s">
        <v>18</v>
      </c>
      <c r="E6" s="13">
        <f>E5+1/480</f>
        <v>0.3923611111111111</v>
      </c>
      <c r="F6" s="19" t="s">
        <v>18</v>
      </c>
    </row>
    <row r="7" spans="1:6" x14ac:dyDescent="0.25">
      <c r="A7">
        <v>7</v>
      </c>
      <c r="B7" t="s">
        <v>62</v>
      </c>
      <c r="C7" t="s">
        <v>63</v>
      </c>
      <c r="D7" t="s">
        <v>18</v>
      </c>
      <c r="E7" s="13">
        <f t="shared" ref="E7:E16" si="0">E6+1/480</f>
        <v>0.39444444444444443</v>
      </c>
      <c r="F7" s="19" t="s">
        <v>18</v>
      </c>
    </row>
    <row r="8" spans="1:6" x14ac:dyDescent="0.25">
      <c r="A8">
        <v>8</v>
      </c>
      <c r="B8" t="s">
        <v>64</v>
      </c>
      <c r="C8" t="s">
        <v>22</v>
      </c>
      <c r="D8" t="s">
        <v>18</v>
      </c>
      <c r="E8" s="13">
        <f t="shared" si="0"/>
        <v>0.39652777777777776</v>
      </c>
      <c r="F8" s="19" t="s">
        <v>18</v>
      </c>
    </row>
    <row r="9" spans="1:6" x14ac:dyDescent="0.25">
      <c r="A9">
        <v>9</v>
      </c>
      <c r="B9" s="12" t="s">
        <v>65</v>
      </c>
      <c r="C9" s="12" t="s">
        <v>66</v>
      </c>
      <c r="D9" s="12" t="s">
        <v>67</v>
      </c>
      <c r="E9" s="13">
        <f t="shared" si="0"/>
        <v>0.39861111111111108</v>
      </c>
      <c r="F9" s="19" t="s">
        <v>67</v>
      </c>
    </row>
    <row r="10" spans="1:6" x14ac:dyDescent="0.25">
      <c r="A10">
        <v>10</v>
      </c>
      <c r="B10" s="12" t="s">
        <v>68</v>
      </c>
      <c r="C10" s="12" t="s">
        <v>69</v>
      </c>
      <c r="D10" s="12" t="s">
        <v>67</v>
      </c>
      <c r="E10" s="13">
        <f t="shared" si="0"/>
        <v>0.40069444444444441</v>
      </c>
      <c r="F10" s="19" t="s">
        <v>67</v>
      </c>
    </row>
    <row r="11" spans="1:6" x14ac:dyDescent="0.25">
      <c r="A11">
        <v>11</v>
      </c>
      <c r="B11" s="12" t="s">
        <v>70</v>
      </c>
      <c r="C11" s="12" t="s">
        <v>71</v>
      </c>
      <c r="D11" s="12" t="s">
        <v>67</v>
      </c>
      <c r="E11" s="13">
        <f t="shared" si="0"/>
        <v>0.40277777777777773</v>
      </c>
      <c r="F11" s="19" t="s">
        <v>67</v>
      </c>
    </row>
    <row r="12" spans="1:6" x14ac:dyDescent="0.25">
      <c r="A12">
        <v>12</v>
      </c>
      <c r="B12" s="12" t="s">
        <v>72</v>
      </c>
      <c r="C12" s="12" t="s">
        <v>44</v>
      </c>
      <c r="D12" s="12" t="s">
        <v>67</v>
      </c>
      <c r="E12" s="13">
        <f t="shared" si="0"/>
        <v>0.40486111111111106</v>
      </c>
      <c r="F12" s="19" t="s">
        <v>67</v>
      </c>
    </row>
    <row r="13" spans="1:6" x14ac:dyDescent="0.25">
      <c r="A13">
        <v>13</v>
      </c>
      <c r="B13" s="12" t="s">
        <v>38</v>
      </c>
      <c r="C13" s="12" t="s">
        <v>39</v>
      </c>
      <c r="D13" s="12" t="s">
        <v>20</v>
      </c>
      <c r="E13" s="13">
        <f t="shared" si="0"/>
        <v>0.40694444444444439</v>
      </c>
      <c r="F13" s="19" t="s">
        <v>17</v>
      </c>
    </row>
    <row r="14" spans="1:6" x14ac:dyDescent="0.25">
      <c r="A14">
        <v>14</v>
      </c>
      <c r="B14" s="12" t="s">
        <v>73</v>
      </c>
      <c r="C14" s="12" t="s">
        <v>74</v>
      </c>
      <c r="D14" s="12" t="s">
        <v>20</v>
      </c>
      <c r="E14" s="13">
        <f t="shared" si="0"/>
        <v>0.40902777777777771</v>
      </c>
      <c r="F14" s="19" t="s">
        <v>17</v>
      </c>
    </row>
    <row r="15" spans="1:6" x14ac:dyDescent="0.25">
      <c r="A15">
        <v>15</v>
      </c>
      <c r="B15" s="12" t="s">
        <v>75</v>
      </c>
      <c r="C15" s="12" t="s">
        <v>76</v>
      </c>
      <c r="D15" s="12"/>
      <c r="E15" s="13">
        <f t="shared" si="0"/>
        <v>0.41111111111111104</v>
      </c>
      <c r="F15" s="19" t="s">
        <v>17</v>
      </c>
    </row>
    <row r="16" spans="1:6" x14ac:dyDescent="0.25">
      <c r="A16">
        <v>16</v>
      </c>
      <c r="B16" s="12" t="s">
        <v>64</v>
      </c>
      <c r="C16" s="12" t="s">
        <v>77</v>
      </c>
      <c r="D16" s="12" t="s">
        <v>18</v>
      </c>
      <c r="E16" s="13">
        <f t="shared" si="0"/>
        <v>0.41319444444444436</v>
      </c>
      <c r="F16" s="19" t="s">
        <v>17</v>
      </c>
    </row>
    <row r="17" spans="2:6" x14ac:dyDescent="0.25">
      <c r="B17" s="12"/>
      <c r="C17" s="12"/>
      <c r="D17" s="12"/>
      <c r="E17" s="13"/>
      <c r="F17" s="19"/>
    </row>
    <row r="18" spans="2:6" x14ac:dyDescent="0.25">
      <c r="C18" s="12"/>
      <c r="D18" s="12"/>
      <c r="E18" s="13"/>
      <c r="F18" s="19"/>
    </row>
    <row r="19" spans="2:6" x14ac:dyDescent="0.25">
      <c r="B19" s="12"/>
      <c r="C19" s="12"/>
      <c r="D19" s="12"/>
      <c r="E19" s="13"/>
      <c r="F19" s="19"/>
    </row>
    <row r="20" spans="2:6" x14ac:dyDescent="0.25">
      <c r="E20" s="13"/>
      <c r="F20" s="26"/>
    </row>
    <row r="27" spans="2:6" x14ac:dyDescent="0.25">
      <c r="F27" s="26"/>
    </row>
  </sheetData>
  <pageMargins left="0.25" right="0.25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1"/>
  <sheetViews>
    <sheetView workbookViewId="0">
      <selection activeCell="F9" sqref="F9"/>
    </sheetView>
  </sheetViews>
  <sheetFormatPr defaultRowHeight="15" x14ac:dyDescent="0.25"/>
  <cols>
    <col min="1" max="1" width="3.5703125" bestFit="1" customWidth="1"/>
    <col min="2" max="2" width="29.28515625" bestFit="1" customWidth="1"/>
    <col min="3" max="3" width="28.85546875" bestFit="1" customWidth="1"/>
    <col min="4" max="4" width="23.28515625" bestFit="1" customWidth="1"/>
    <col min="5" max="5" width="10" style="4" customWidth="1"/>
    <col min="6" max="6" width="27.42578125" customWidth="1"/>
  </cols>
  <sheetData>
    <row r="2" spans="1:6" ht="18.75" x14ac:dyDescent="0.25">
      <c r="B2" s="9" t="s">
        <v>10</v>
      </c>
      <c r="C2" s="3"/>
      <c r="D2" s="3"/>
      <c r="E2" s="6"/>
    </row>
    <row r="3" spans="1:6" x14ac:dyDescent="0.25">
      <c r="B3" s="10" t="s">
        <v>3</v>
      </c>
      <c r="E3" s="4">
        <v>0.4152777777777778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17</v>
      </c>
      <c r="B5" t="s">
        <v>79</v>
      </c>
      <c r="C5" t="s">
        <v>80</v>
      </c>
      <c r="D5" t="s">
        <v>20</v>
      </c>
      <c r="E5" s="13">
        <v>0.42222222222222222</v>
      </c>
      <c r="F5" s="10" t="s">
        <v>20</v>
      </c>
    </row>
    <row r="6" spans="1:6" x14ac:dyDescent="0.25">
      <c r="A6">
        <v>18</v>
      </c>
      <c r="B6" s="12" t="s">
        <v>21</v>
      </c>
      <c r="C6" s="12" t="s">
        <v>78</v>
      </c>
      <c r="D6" s="12" t="s">
        <v>18</v>
      </c>
      <c r="E6" s="13">
        <f>E5+1/480</f>
        <v>0.42430555555555555</v>
      </c>
      <c r="F6" s="19" t="s">
        <v>18</v>
      </c>
    </row>
    <row r="7" spans="1:6" x14ac:dyDescent="0.25">
      <c r="A7">
        <v>19</v>
      </c>
      <c r="B7" s="12" t="s">
        <v>26</v>
      </c>
      <c r="C7" s="12" t="s">
        <v>41</v>
      </c>
      <c r="D7" s="12" t="s">
        <v>18</v>
      </c>
      <c r="E7" s="13">
        <f t="shared" ref="E7:E14" si="0">E6+1/480</f>
        <v>0.42638888888888887</v>
      </c>
      <c r="F7" s="19" t="s">
        <v>18</v>
      </c>
    </row>
    <row r="8" spans="1:6" x14ac:dyDescent="0.25">
      <c r="A8">
        <v>20</v>
      </c>
      <c r="B8" s="12" t="s">
        <v>60</v>
      </c>
      <c r="C8" s="12" t="s">
        <v>61</v>
      </c>
      <c r="D8" s="12" t="s">
        <v>18</v>
      </c>
      <c r="E8" s="13">
        <f t="shared" si="0"/>
        <v>0.4284722222222222</v>
      </c>
      <c r="F8" s="19" t="s">
        <v>18</v>
      </c>
    </row>
    <row r="9" spans="1:6" x14ac:dyDescent="0.25">
      <c r="A9">
        <v>21</v>
      </c>
      <c r="B9" s="12" t="s">
        <v>65</v>
      </c>
      <c r="C9" s="12" t="s">
        <v>66</v>
      </c>
      <c r="D9" s="12" t="s">
        <v>67</v>
      </c>
      <c r="E9" s="13">
        <f t="shared" si="0"/>
        <v>0.43055555555555552</v>
      </c>
      <c r="F9" s="19" t="s">
        <v>67</v>
      </c>
    </row>
    <row r="10" spans="1:6" x14ac:dyDescent="0.25">
      <c r="A10">
        <v>22</v>
      </c>
      <c r="B10" s="12" t="s">
        <v>68</v>
      </c>
      <c r="C10" s="12" t="s">
        <v>69</v>
      </c>
      <c r="D10" s="12" t="s">
        <v>67</v>
      </c>
      <c r="E10" s="13">
        <f t="shared" si="0"/>
        <v>0.43263888888888885</v>
      </c>
      <c r="F10" s="19" t="s">
        <v>67</v>
      </c>
    </row>
    <row r="11" spans="1:6" x14ac:dyDescent="0.25">
      <c r="A11">
        <v>23</v>
      </c>
      <c r="B11" s="12" t="s">
        <v>70</v>
      </c>
      <c r="C11" s="12" t="s">
        <v>71</v>
      </c>
      <c r="D11" s="12" t="s">
        <v>67</v>
      </c>
      <c r="E11" s="13">
        <f t="shared" si="0"/>
        <v>0.43472222222222218</v>
      </c>
      <c r="F11" s="19" t="s">
        <v>67</v>
      </c>
    </row>
    <row r="12" spans="1:6" x14ac:dyDescent="0.25">
      <c r="A12">
        <v>24</v>
      </c>
      <c r="B12" s="12" t="s">
        <v>38</v>
      </c>
      <c r="C12" s="12" t="s">
        <v>39</v>
      </c>
      <c r="D12" s="12" t="s">
        <v>20</v>
      </c>
      <c r="E12" s="13">
        <f t="shared" si="0"/>
        <v>0.4368055555555555</v>
      </c>
      <c r="F12" s="19" t="s">
        <v>20</v>
      </c>
    </row>
    <row r="13" spans="1:6" x14ac:dyDescent="0.25">
      <c r="A13">
        <v>25</v>
      </c>
      <c r="B13" s="12" t="s">
        <v>73</v>
      </c>
      <c r="C13" s="12" t="s">
        <v>74</v>
      </c>
      <c r="D13" s="12" t="s">
        <v>20</v>
      </c>
      <c r="E13" s="13">
        <f t="shared" si="0"/>
        <v>0.43888888888888883</v>
      </c>
      <c r="F13" s="19" t="s">
        <v>20</v>
      </c>
    </row>
    <row r="14" spans="1:6" x14ac:dyDescent="0.25">
      <c r="A14">
        <v>26</v>
      </c>
      <c r="B14" s="12" t="s">
        <v>79</v>
      </c>
      <c r="C14" s="12" t="s">
        <v>81</v>
      </c>
      <c r="D14" s="12" t="s">
        <v>20</v>
      </c>
      <c r="E14" s="13">
        <f t="shared" si="0"/>
        <v>0.44097222222222215</v>
      </c>
      <c r="F14" s="19" t="s">
        <v>20</v>
      </c>
    </row>
    <row r="15" spans="1:6" x14ac:dyDescent="0.25">
      <c r="B15" s="12"/>
      <c r="C15" s="12"/>
      <c r="D15" s="12"/>
      <c r="E15" s="13"/>
      <c r="F15" s="19"/>
    </row>
    <row r="16" spans="1:6" ht="18.75" x14ac:dyDescent="0.3">
      <c r="A16" s="30" t="s">
        <v>82</v>
      </c>
      <c r="B16" s="12"/>
      <c r="C16" s="12"/>
      <c r="E16" s="13"/>
      <c r="F16" s="19"/>
    </row>
    <row r="17" spans="2:6" x14ac:dyDescent="0.25">
      <c r="B17" s="12"/>
      <c r="C17" s="12"/>
      <c r="E17" s="13"/>
      <c r="F17" s="19"/>
    </row>
    <row r="18" spans="2:6" x14ac:dyDescent="0.25">
      <c r="B18" s="12"/>
      <c r="C18" s="12"/>
      <c r="E18" s="13"/>
      <c r="F18" s="19"/>
    </row>
    <row r="19" spans="2:6" x14ac:dyDescent="0.25">
      <c r="B19" s="12"/>
      <c r="C19" s="12"/>
      <c r="E19" s="13"/>
      <c r="F19" s="19"/>
    </row>
    <row r="20" spans="2:6" x14ac:dyDescent="0.25">
      <c r="B20" s="12"/>
      <c r="C20" s="12"/>
      <c r="E20" s="13"/>
      <c r="F20" s="19"/>
    </row>
    <row r="21" spans="2:6" x14ac:dyDescent="0.25">
      <c r="B21" s="12"/>
      <c r="C21" s="12"/>
      <c r="E21" s="13"/>
      <c r="F21" s="19"/>
    </row>
    <row r="22" spans="2:6" x14ac:dyDescent="0.25">
      <c r="B22" s="12"/>
      <c r="C22" s="12"/>
      <c r="E22" s="13"/>
      <c r="F22" s="19"/>
    </row>
    <row r="23" spans="2:6" x14ac:dyDescent="0.25">
      <c r="B23" s="12"/>
      <c r="C23" s="12"/>
      <c r="E23" s="13"/>
      <c r="F23" s="19"/>
    </row>
    <row r="24" spans="2:6" x14ac:dyDescent="0.25">
      <c r="B24" s="12"/>
      <c r="C24" s="12"/>
      <c r="E24" s="13"/>
      <c r="F24" s="19"/>
    </row>
    <row r="25" spans="2:6" x14ac:dyDescent="0.25">
      <c r="B25" s="12"/>
      <c r="C25" s="12"/>
      <c r="E25" s="13"/>
      <c r="F25" s="19"/>
    </row>
    <row r="26" spans="2:6" x14ac:dyDescent="0.25">
      <c r="B26" s="12"/>
      <c r="C26" s="12"/>
      <c r="E26" s="13"/>
      <c r="F26" s="19"/>
    </row>
    <row r="27" spans="2:6" x14ac:dyDescent="0.25">
      <c r="B27" s="12"/>
      <c r="C27" s="12"/>
      <c r="E27" s="13"/>
      <c r="F27" s="19"/>
    </row>
    <row r="28" spans="2:6" x14ac:dyDescent="0.25">
      <c r="B28" s="12"/>
      <c r="C28" s="12"/>
      <c r="E28" s="13"/>
      <c r="F28" s="19"/>
    </row>
    <row r="29" spans="2:6" x14ac:dyDescent="0.25">
      <c r="B29" s="12"/>
      <c r="C29" s="12"/>
      <c r="E29" s="13"/>
      <c r="F29" s="19"/>
    </row>
    <row r="41" spans="1:1" x14ac:dyDescent="0.25">
      <c r="A41">
        <f>SUM(A29-'Class 1b - 40cm Assisted'!A21-'Class 1a - 40cm Led'!A18)</f>
        <v>0</v>
      </c>
    </row>
  </sheetData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8"/>
  <sheetViews>
    <sheetView workbookViewId="0">
      <selection activeCell="A17" sqref="A17:D17"/>
    </sheetView>
  </sheetViews>
  <sheetFormatPr defaultRowHeight="15" x14ac:dyDescent="0.25"/>
  <cols>
    <col min="1" max="1" width="3.5703125" bestFit="1" customWidth="1"/>
    <col min="2" max="2" width="26.85546875" bestFit="1" customWidth="1"/>
    <col min="3" max="3" width="26.5703125" bestFit="1" customWidth="1"/>
    <col min="4" max="4" width="20.42578125" bestFit="1" customWidth="1"/>
    <col min="5" max="5" width="10.42578125" style="6" customWidth="1"/>
    <col min="6" max="6" width="25.140625" bestFit="1" customWidth="1"/>
  </cols>
  <sheetData>
    <row r="2" spans="1:6" ht="18.75" x14ac:dyDescent="0.3">
      <c r="B2" s="11" t="s">
        <v>11</v>
      </c>
      <c r="C2" s="3"/>
      <c r="D2" s="3"/>
    </row>
    <row r="3" spans="1:6" x14ac:dyDescent="0.25">
      <c r="B3" s="8" t="s">
        <v>6</v>
      </c>
      <c r="C3" s="8"/>
      <c r="D3" s="3"/>
      <c r="E3" s="6">
        <v>11.458333333333334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27</v>
      </c>
      <c r="B5" s="17" t="s">
        <v>83</v>
      </c>
      <c r="C5" s="15" t="s">
        <v>84</v>
      </c>
      <c r="D5" s="15" t="s">
        <v>23</v>
      </c>
      <c r="E5" s="16">
        <v>0.46527777777777773</v>
      </c>
      <c r="F5" s="20" t="s">
        <v>23</v>
      </c>
    </row>
    <row r="6" spans="1:6" x14ac:dyDescent="0.25">
      <c r="A6">
        <v>28</v>
      </c>
      <c r="B6" s="17" t="s">
        <v>85</v>
      </c>
      <c r="C6" s="15" t="s">
        <v>86</v>
      </c>
      <c r="D6" s="15" t="s">
        <v>23</v>
      </c>
      <c r="E6" s="16">
        <f>E5+1/480</f>
        <v>0.46736111111111106</v>
      </c>
      <c r="F6" s="20" t="s">
        <v>23</v>
      </c>
    </row>
    <row r="7" spans="1:6" x14ac:dyDescent="0.25">
      <c r="A7">
        <v>29</v>
      </c>
      <c r="B7" s="17" t="s">
        <v>87</v>
      </c>
      <c r="C7" s="15" t="s">
        <v>88</v>
      </c>
      <c r="D7" s="15" t="s">
        <v>23</v>
      </c>
      <c r="E7" s="16">
        <f t="shared" ref="E7:E17" si="0">E6+1/480</f>
        <v>0.46944444444444439</v>
      </c>
      <c r="F7" s="20" t="s">
        <v>23</v>
      </c>
    </row>
    <row r="8" spans="1:6" x14ac:dyDescent="0.25">
      <c r="A8">
        <v>30</v>
      </c>
      <c r="B8" s="15" t="s">
        <v>89</v>
      </c>
      <c r="C8" s="15" t="s">
        <v>90</v>
      </c>
      <c r="D8" s="15" t="s">
        <v>23</v>
      </c>
      <c r="E8" s="16">
        <f t="shared" si="0"/>
        <v>0.47152777777777771</v>
      </c>
      <c r="F8" s="20" t="s">
        <v>23</v>
      </c>
    </row>
    <row r="9" spans="1:6" x14ac:dyDescent="0.25">
      <c r="A9">
        <v>31</v>
      </c>
      <c r="B9" s="15" t="s">
        <v>21</v>
      </c>
      <c r="C9" s="15" t="s">
        <v>78</v>
      </c>
      <c r="D9" s="15" t="s">
        <v>18</v>
      </c>
      <c r="E9" s="16">
        <f t="shared" si="0"/>
        <v>0.47361111111111104</v>
      </c>
      <c r="F9" s="20" t="s">
        <v>18</v>
      </c>
    </row>
    <row r="10" spans="1:6" x14ac:dyDescent="0.25">
      <c r="A10">
        <v>32</v>
      </c>
      <c r="B10" s="15" t="s">
        <v>27</v>
      </c>
      <c r="C10" s="15" t="s">
        <v>91</v>
      </c>
      <c r="D10" s="15" t="s">
        <v>18</v>
      </c>
      <c r="E10" s="16">
        <f t="shared" si="0"/>
        <v>0.47569444444444436</v>
      </c>
      <c r="F10" s="20" t="s">
        <v>18</v>
      </c>
    </row>
    <row r="11" spans="1:6" x14ac:dyDescent="0.25">
      <c r="A11">
        <v>33</v>
      </c>
      <c r="B11" s="15" t="s">
        <v>24</v>
      </c>
      <c r="C11" s="15" t="s">
        <v>42</v>
      </c>
      <c r="D11" s="15" t="s">
        <v>18</v>
      </c>
      <c r="E11" s="16">
        <f t="shared" si="0"/>
        <v>0.47777777777777769</v>
      </c>
      <c r="F11" s="20" t="s">
        <v>18</v>
      </c>
    </row>
    <row r="12" spans="1:6" x14ac:dyDescent="0.25">
      <c r="A12">
        <v>34</v>
      </c>
      <c r="B12" s="15" t="s">
        <v>31</v>
      </c>
      <c r="C12" s="15" t="s">
        <v>92</v>
      </c>
      <c r="D12" s="15" t="s">
        <v>18</v>
      </c>
      <c r="E12" s="16">
        <f t="shared" si="0"/>
        <v>0.47986111111111102</v>
      </c>
      <c r="F12" s="20" t="s">
        <v>18</v>
      </c>
    </row>
    <row r="13" spans="1:6" x14ac:dyDescent="0.25">
      <c r="A13">
        <v>35</v>
      </c>
      <c r="B13" s="15" t="s">
        <v>28</v>
      </c>
      <c r="C13" s="15" t="s">
        <v>29</v>
      </c>
      <c r="D13" s="15" t="s">
        <v>37</v>
      </c>
      <c r="E13" s="16">
        <f t="shared" si="0"/>
        <v>0.48194444444444434</v>
      </c>
      <c r="F13" s="20" t="s">
        <v>17</v>
      </c>
    </row>
    <row r="14" spans="1:6" x14ac:dyDescent="0.25">
      <c r="A14">
        <v>36</v>
      </c>
      <c r="B14" s="15" t="s">
        <v>93</v>
      </c>
      <c r="C14" s="15" t="s">
        <v>49</v>
      </c>
      <c r="D14" s="15" t="s">
        <v>37</v>
      </c>
      <c r="E14" s="16">
        <f t="shared" si="0"/>
        <v>0.48402777777777767</v>
      </c>
      <c r="F14" s="20" t="s">
        <v>17</v>
      </c>
    </row>
    <row r="15" spans="1:6" x14ac:dyDescent="0.25">
      <c r="A15">
        <v>37</v>
      </c>
      <c r="B15" s="15" t="s">
        <v>72</v>
      </c>
      <c r="C15" s="15" t="s">
        <v>44</v>
      </c>
      <c r="D15" s="15"/>
      <c r="E15" s="16">
        <f t="shared" si="0"/>
        <v>0.48611111111111099</v>
      </c>
      <c r="F15" s="20" t="s">
        <v>17</v>
      </c>
    </row>
    <row r="16" spans="1:6" x14ac:dyDescent="0.25">
      <c r="A16">
        <v>38</v>
      </c>
      <c r="B16" s="15" t="s">
        <v>75</v>
      </c>
      <c r="C16" s="15" t="s">
        <v>76</v>
      </c>
      <c r="D16" s="15"/>
      <c r="E16" s="16">
        <f t="shared" si="0"/>
        <v>0.48819444444444432</v>
      </c>
      <c r="F16" s="20" t="s">
        <v>17</v>
      </c>
    </row>
    <row r="17" spans="1:29" s="2" customFormat="1" x14ac:dyDescent="0.25">
      <c r="A17">
        <v>39</v>
      </c>
      <c r="B17" s="15" t="s">
        <v>36</v>
      </c>
      <c r="C17" s="15" t="s">
        <v>94</v>
      </c>
      <c r="D17" s="15" t="s">
        <v>20</v>
      </c>
      <c r="E17" s="16">
        <f t="shared" si="0"/>
        <v>0.49027777777777765</v>
      </c>
      <c r="F17" s="20" t="s">
        <v>95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2" customFormat="1" x14ac:dyDescent="0.25">
      <c r="A18"/>
      <c r="B18" s="15"/>
      <c r="C18" s="15"/>
      <c r="D18" s="15"/>
      <c r="E18" s="16"/>
      <c r="F18" s="2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" customFormat="1" ht="18.75" x14ac:dyDescent="0.3">
      <c r="A19" s="30" t="s">
        <v>96</v>
      </c>
      <c r="B19" s="17"/>
      <c r="C19" s="15"/>
      <c r="D19" s="15"/>
      <c r="E19" s="16"/>
      <c r="F19" s="2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s="2" customFormat="1" x14ac:dyDescent="0.25">
      <c r="A20"/>
      <c r="B20" s="17"/>
      <c r="C20" s="17"/>
      <c r="D20" s="15"/>
      <c r="E20" s="16"/>
      <c r="F20" s="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B21" s="17"/>
      <c r="C21" s="15"/>
      <c r="D21" s="15"/>
      <c r="E21" s="16"/>
      <c r="F21" s="20"/>
    </row>
    <row r="22" spans="1:29" x14ac:dyDescent="0.25">
      <c r="B22" s="17"/>
      <c r="C22" s="15"/>
      <c r="D22" s="15"/>
      <c r="E22" s="16"/>
      <c r="F22" s="20"/>
    </row>
    <row r="23" spans="1:29" x14ac:dyDescent="0.25">
      <c r="B23" s="17"/>
      <c r="C23" s="15"/>
      <c r="D23" s="15"/>
      <c r="E23" s="16"/>
      <c r="F23" s="20"/>
    </row>
    <row r="24" spans="1:29" x14ac:dyDescent="0.25">
      <c r="B24" s="17"/>
      <c r="C24" s="15"/>
      <c r="D24" s="15"/>
      <c r="E24" s="16"/>
      <c r="F24" s="20"/>
    </row>
    <row r="25" spans="1:29" x14ac:dyDescent="0.25">
      <c r="B25" s="17"/>
      <c r="C25" s="15"/>
      <c r="D25" s="15"/>
      <c r="E25" s="16"/>
      <c r="F25" s="24"/>
    </row>
    <row r="26" spans="1:29" x14ac:dyDescent="0.25">
      <c r="B26" s="17"/>
      <c r="C26" s="15"/>
      <c r="E26" s="16"/>
      <c r="F26" s="24"/>
    </row>
    <row r="27" spans="1:29" x14ac:dyDescent="0.25">
      <c r="B27" s="17"/>
      <c r="C27" s="15"/>
      <c r="D27" s="15"/>
      <c r="E27" s="16"/>
      <c r="F27" s="24"/>
    </row>
    <row r="28" spans="1:29" x14ac:dyDescent="0.25">
      <c r="B28" s="17"/>
      <c r="C28" s="15"/>
      <c r="D28" s="15"/>
      <c r="E28" s="16"/>
      <c r="F28" s="24"/>
    </row>
    <row r="29" spans="1:29" x14ac:dyDescent="0.25">
      <c r="B29" s="17"/>
      <c r="C29" s="15"/>
      <c r="D29" s="15"/>
      <c r="E29" s="16"/>
      <c r="F29" s="24"/>
    </row>
    <row r="30" spans="1:29" x14ac:dyDescent="0.25">
      <c r="B30" s="17"/>
      <c r="C30" s="15"/>
      <c r="D30" s="15"/>
      <c r="E30" s="16"/>
      <c r="F30" s="24"/>
    </row>
    <row r="31" spans="1:29" x14ac:dyDescent="0.25">
      <c r="B31" s="17"/>
      <c r="C31" s="15"/>
      <c r="D31" s="15"/>
      <c r="E31" s="16"/>
      <c r="F31" s="24"/>
    </row>
    <row r="32" spans="1:29" x14ac:dyDescent="0.25">
      <c r="B32" s="17"/>
      <c r="C32" s="15"/>
      <c r="D32" s="15"/>
      <c r="E32" s="16"/>
      <c r="F32" s="24"/>
    </row>
    <row r="33" spans="1:6" x14ac:dyDescent="0.25">
      <c r="B33" s="17"/>
      <c r="C33" s="15"/>
      <c r="D33" s="15"/>
      <c r="E33" s="16"/>
      <c r="F33" s="24"/>
    </row>
    <row r="34" spans="1:6" x14ac:dyDescent="0.25">
      <c r="B34" s="17"/>
      <c r="C34" s="15"/>
      <c r="D34" s="15"/>
      <c r="E34" s="16"/>
      <c r="F34" s="24"/>
    </row>
    <row r="35" spans="1:6" x14ac:dyDescent="0.25">
      <c r="B35" s="17"/>
      <c r="C35" s="15"/>
      <c r="D35" s="15"/>
      <c r="E35" s="16"/>
      <c r="F35" s="24"/>
    </row>
    <row r="36" spans="1:6" x14ac:dyDescent="0.25">
      <c r="B36" s="17"/>
      <c r="C36" s="15"/>
      <c r="D36" s="15"/>
      <c r="E36" s="16"/>
      <c r="F36" s="24"/>
    </row>
    <row r="37" spans="1:6" x14ac:dyDescent="0.25">
      <c r="B37" s="17"/>
      <c r="C37" s="15"/>
      <c r="D37" s="15"/>
      <c r="E37" s="16"/>
      <c r="F37" s="24"/>
    </row>
    <row r="38" spans="1:6" x14ac:dyDescent="0.25">
      <c r="B38" s="17"/>
      <c r="C38" s="15"/>
      <c r="D38" s="15"/>
      <c r="E38" s="16"/>
      <c r="F38" s="24"/>
    </row>
    <row r="39" spans="1:6" x14ac:dyDescent="0.25">
      <c r="B39" s="17"/>
      <c r="C39" s="15"/>
      <c r="D39" s="15"/>
      <c r="E39" s="16"/>
      <c r="F39" s="24"/>
    </row>
    <row r="40" spans="1:6" x14ac:dyDescent="0.25">
      <c r="B40" s="17"/>
      <c r="C40" s="15"/>
      <c r="E40" s="16"/>
      <c r="F40" s="24"/>
    </row>
    <row r="41" spans="1:6" x14ac:dyDescent="0.25">
      <c r="B41" s="17"/>
      <c r="C41" s="15"/>
      <c r="E41" s="16"/>
      <c r="F41" s="24"/>
    </row>
    <row r="42" spans="1:6" x14ac:dyDescent="0.25">
      <c r="B42" s="17"/>
      <c r="C42" s="15"/>
      <c r="E42" s="16"/>
      <c r="F42" s="24"/>
    </row>
    <row r="43" spans="1:6" x14ac:dyDescent="0.25">
      <c r="B43" s="17"/>
      <c r="C43" s="15"/>
      <c r="E43" s="16"/>
      <c r="F43" s="24"/>
    </row>
    <row r="44" spans="1:6" x14ac:dyDescent="0.25">
      <c r="B44" s="17"/>
      <c r="C44" s="15"/>
      <c r="E44" s="16"/>
      <c r="F44" s="24"/>
    </row>
    <row r="48" spans="1:6" x14ac:dyDescent="0.25">
      <c r="A48">
        <f>SUM(A43-'Class 1c - 40cm Unassisted'!A41-'Class 1b - 40cm Assisted'!A21-'Class 1a - 40cm Led'!A18)</f>
        <v>0</v>
      </c>
    </row>
  </sheetData>
  <pageMargins left="0.23622047244094488" right="0.23622047244094488" top="0.23622047244094488" bottom="0.23622047244094488" header="0.31496062992125984" footer="0.31496062992125984"/>
  <pageSetup paperSize="9" scale="3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4"/>
  <sheetViews>
    <sheetView workbookViewId="0">
      <selection activeCell="F23" sqref="F23:F26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24.7109375" bestFit="1" customWidth="1"/>
    <col min="4" max="4" width="23.28515625" bestFit="1" customWidth="1"/>
    <col min="5" max="5" width="10.42578125" style="6" customWidth="1"/>
    <col min="6" max="6" width="23.42578125" bestFit="1" customWidth="1"/>
  </cols>
  <sheetData>
    <row r="2" spans="1:6" ht="18.75" x14ac:dyDescent="0.3">
      <c r="B2" s="11" t="s">
        <v>12</v>
      </c>
      <c r="C2" s="3"/>
      <c r="D2" s="3"/>
    </row>
    <row r="3" spans="1:6" x14ac:dyDescent="0.25">
      <c r="B3" s="8" t="s">
        <v>6</v>
      </c>
      <c r="C3" s="8"/>
      <c r="D3" s="3"/>
      <c r="E3" s="6">
        <v>11.506944444444445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40</v>
      </c>
      <c r="B5" s="15" t="s">
        <v>48</v>
      </c>
      <c r="C5" s="15" t="s">
        <v>30</v>
      </c>
      <c r="D5" s="15" t="s">
        <v>20</v>
      </c>
      <c r="E5" s="16">
        <v>0.51736111111111105</v>
      </c>
      <c r="F5" s="10" t="s">
        <v>20</v>
      </c>
    </row>
    <row r="6" spans="1:6" x14ac:dyDescent="0.25">
      <c r="A6">
        <v>41</v>
      </c>
      <c r="B6" s="15" t="s">
        <v>34</v>
      </c>
      <c r="C6" s="15" t="s">
        <v>97</v>
      </c>
      <c r="D6" s="15" t="s">
        <v>20</v>
      </c>
      <c r="E6" s="16">
        <f t="shared" ref="E6:E26" si="0">E5+1/480</f>
        <v>0.51944444444444438</v>
      </c>
      <c r="F6" s="10" t="s">
        <v>20</v>
      </c>
    </row>
    <row r="7" spans="1:6" x14ac:dyDescent="0.25">
      <c r="A7">
        <v>42</v>
      </c>
      <c r="B7" s="15" t="s">
        <v>36</v>
      </c>
      <c r="C7" s="15" t="s">
        <v>94</v>
      </c>
      <c r="D7" s="15" t="s">
        <v>20</v>
      </c>
      <c r="E7" s="16">
        <f t="shared" si="0"/>
        <v>0.5215277777777777</v>
      </c>
      <c r="F7" s="10" t="s">
        <v>20</v>
      </c>
    </row>
    <row r="8" spans="1:6" x14ac:dyDescent="0.25">
      <c r="A8">
        <v>43</v>
      </c>
      <c r="B8" s="15" t="s">
        <v>98</v>
      </c>
      <c r="C8" s="15" t="s">
        <v>99</v>
      </c>
      <c r="D8" s="15" t="s">
        <v>20</v>
      </c>
      <c r="E8" s="16">
        <f t="shared" si="0"/>
        <v>0.52361111111111103</v>
      </c>
      <c r="F8" s="10" t="s">
        <v>20</v>
      </c>
    </row>
    <row r="9" spans="1:6" x14ac:dyDescent="0.25">
      <c r="A9">
        <v>44</v>
      </c>
      <c r="B9" s="15" t="s">
        <v>100</v>
      </c>
      <c r="C9" s="15" t="s">
        <v>101</v>
      </c>
      <c r="D9" s="15" t="s">
        <v>18</v>
      </c>
      <c r="E9" s="16">
        <f t="shared" si="0"/>
        <v>0.52569444444444435</v>
      </c>
      <c r="F9" s="24" t="s">
        <v>18</v>
      </c>
    </row>
    <row r="10" spans="1:6" x14ac:dyDescent="0.25">
      <c r="A10">
        <v>45</v>
      </c>
      <c r="B10" s="15" t="s">
        <v>27</v>
      </c>
      <c r="C10" s="15" t="s">
        <v>91</v>
      </c>
      <c r="D10" s="15" t="s">
        <v>18</v>
      </c>
      <c r="E10" s="16">
        <f t="shared" si="0"/>
        <v>0.52777777777777768</v>
      </c>
      <c r="F10" s="24" t="s">
        <v>18</v>
      </c>
    </row>
    <row r="11" spans="1:6" x14ac:dyDescent="0.25">
      <c r="A11">
        <v>46</v>
      </c>
      <c r="B11" s="15" t="s">
        <v>31</v>
      </c>
      <c r="C11" s="15" t="s">
        <v>92</v>
      </c>
      <c r="D11" s="15" t="s">
        <v>18</v>
      </c>
      <c r="E11" s="16">
        <f t="shared" si="0"/>
        <v>0.52986111111111101</v>
      </c>
      <c r="F11" s="24" t="s">
        <v>18</v>
      </c>
    </row>
    <row r="12" spans="1:6" x14ac:dyDescent="0.25">
      <c r="A12">
        <v>47</v>
      </c>
      <c r="B12" s="15" t="s">
        <v>25</v>
      </c>
      <c r="C12" s="15" t="s">
        <v>102</v>
      </c>
      <c r="D12" s="15" t="s">
        <v>18</v>
      </c>
      <c r="E12" s="16">
        <f t="shared" si="0"/>
        <v>0.53194444444444433</v>
      </c>
      <c r="F12" s="24" t="s">
        <v>18</v>
      </c>
    </row>
    <row r="13" spans="1:6" x14ac:dyDescent="0.25">
      <c r="A13">
        <v>48</v>
      </c>
      <c r="B13" s="15" t="s">
        <v>103</v>
      </c>
      <c r="C13" s="15" t="s">
        <v>104</v>
      </c>
      <c r="D13" s="15" t="s">
        <v>46</v>
      </c>
      <c r="E13" s="16">
        <f t="shared" si="0"/>
        <v>0.53402777777777766</v>
      </c>
      <c r="F13" s="24" t="s">
        <v>46</v>
      </c>
    </row>
    <row r="14" spans="1:6" x14ac:dyDescent="0.25">
      <c r="A14">
        <v>49</v>
      </c>
      <c r="B14" s="15" t="s">
        <v>28</v>
      </c>
      <c r="C14" s="15" t="s">
        <v>29</v>
      </c>
      <c r="D14" s="15" t="s">
        <v>46</v>
      </c>
      <c r="E14" s="16">
        <f t="shared" si="0"/>
        <v>0.53611111111111098</v>
      </c>
      <c r="F14" s="24" t="s">
        <v>46</v>
      </c>
    </row>
    <row r="15" spans="1:6" x14ac:dyDescent="0.25">
      <c r="A15">
        <v>50</v>
      </c>
      <c r="B15" s="15" t="s">
        <v>93</v>
      </c>
      <c r="C15" s="15" t="s">
        <v>49</v>
      </c>
      <c r="D15" s="15" t="s">
        <v>46</v>
      </c>
      <c r="E15" s="16">
        <f t="shared" si="0"/>
        <v>0.53819444444444431</v>
      </c>
      <c r="F15" s="24" t="s">
        <v>46</v>
      </c>
    </row>
    <row r="16" spans="1:6" x14ac:dyDescent="0.25">
      <c r="A16">
        <v>51</v>
      </c>
      <c r="B16" s="15" t="s">
        <v>105</v>
      </c>
      <c r="C16" s="15" t="s">
        <v>106</v>
      </c>
      <c r="D16" s="15" t="s">
        <v>46</v>
      </c>
      <c r="E16" s="16">
        <f t="shared" si="0"/>
        <v>0.54027777777777763</v>
      </c>
      <c r="F16" s="24" t="s">
        <v>46</v>
      </c>
    </row>
    <row r="17" spans="1:29" s="2" customFormat="1" x14ac:dyDescent="0.25">
      <c r="A17">
        <v>52</v>
      </c>
      <c r="B17" s="15" t="s">
        <v>36</v>
      </c>
      <c r="C17" s="15" t="s">
        <v>35</v>
      </c>
      <c r="D17" s="15" t="s">
        <v>20</v>
      </c>
      <c r="E17" s="16">
        <f t="shared" si="0"/>
        <v>0.54236111111111096</v>
      </c>
      <c r="F17" s="10" t="s">
        <v>17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s="2" customFormat="1" x14ac:dyDescent="0.25">
      <c r="A18">
        <v>53</v>
      </c>
      <c r="B18" s="15" t="s">
        <v>107</v>
      </c>
      <c r="C18" s="15" t="s">
        <v>108</v>
      </c>
      <c r="D18" s="15" t="s">
        <v>47</v>
      </c>
      <c r="E18" s="16">
        <f t="shared" si="0"/>
        <v>0.54444444444444429</v>
      </c>
      <c r="F18" s="10" t="s">
        <v>17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s="2" customFormat="1" x14ac:dyDescent="0.25">
      <c r="A19">
        <v>54</v>
      </c>
      <c r="B19" s="17" t="s">
        <v>32</v>
      </c>
      <c r="C19" s="15" t="s">
        <v>33</v>
      </c>
      <c r="D19" s="15"/>
      <c r="E19" s="16">
        <f t="shared" si="0"/>
        <v>0.54652777777777761</v>
      </c>
      <c r="F19" s="10" t="s">
        <v>17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>
        <v>55</v>
      </c>
      <c r="B20" s="17" t="s">
        <v>109</v>
      </c>
      <c r="C20" s="15" t="s">
        <v>110</v>
      </c>
      <c r="D20" s="15"/>
      <c r="E20" s="16">
        <f t="shared" si="0"/>
        <v>0.54861111111111094</v>
      </c>
      <c r="F20" s="10" t="s">
        <v>19</v>
      </c>
    </row>
    <row r="21" spans="1:29" x14ac:dyDescent="0.25">
      <c r="A21">
        <v>56</v>
      </c>
      <c r="B21" s="17" t="s">
        <v>111</v>
      </c>
      <c r="C21" s="15" t="s">
        <v>112</v>
      </c>
      <c r="D21" s="15"/>
      <c r="E21" s="16">
        <f t="shared" si="0"/>
        <v>0.55069444444444426</v>
      </c>
      <c r="F21" s="10" t="s">
        <v>19</v>
      </c>
    </row>
    <row r="22" spans="1:29" x14ac:dyDescent="0.25">
      <c r="A22">
        <v>57</v>
      </c>
      <c r="B22" s="17" t="s">
        <v>113</v>
      </c>
      <c r="C22" s="17" t="s">
        <v>114</v>
      </c>
      <c r="D22" s="15"/>
      <c r="E22" s="16">
        <f t="shared" si="0"/>
        <v>0.55277777777777759</v>
      </c>
      <c r="F22" s="10" t="s">
        <v>19</v>
      </c>
    </row>
    <row r="23" spans="1:29" x14ac:dyDescent="0.25">
      <c r="A23">
        <v>58</v>
      </c>
      <c r="B23" s="17" t="s">
        <v>89</v>
      </c>
      <c r="C23" s="17" t="s">
        <v>90</v>
      </c>
      <c r="D23" s="15" t="s">
        <v>23</v>
      </c>
      <c r="E23" s="16">
        <f t="shared" si="0"/>
        <v>0.55486111111111092</v>
      </c>
      <c r="F23" s="29" t="s">
        <v>23</v>
      </c>
    </row>
    <row r="24" spans="1:29" x14ac:dyDescent="0.25">
      <c r="A24">
        <v>59</v>
      </c>
      <c r="B24" s="17" t="s">
        <v>83</v>
      </c>
      <c r="C24" s="17" t="s">
        <v>84</v>
      </c>
      <c r="D24" s="15" t="s">
        <v>23</v>
      </c>
      <c r="E24" s="16">
        <f t="shared" si="0"/>
        <v>0.55694444444444424</v>
      </c>
      <c r="F24" s="29" t="s">
        <v>23</v>
      </c>
    </row>
    <row r="25" spans="1:29" x14ac:dyDescent="0.25">
      <c r="A25">
        <v>60</v>
      </c>
      <c r="B25" s="17" t="s">
        <v>85</v>
      </c>
      <c r="C25" s="17" t="s">
        <v>86</v>
      </c>
      <c r="D25" s="15" t="s">
        <v>23</v>
      </c>
      <c r="E25" s="16">
        <f t="shared" si="0"/>
        <v>0.55902777777777757</v>
      </c>
      <c r="F25" s="29" t="s">
        <v>23</v>
      </c>
    </row>
    <row r="26" spans="1:29" x14ac:dyDescent="0.25">
      <c r="A26">
        <v>61</v>
      </c>
      <c r="B26" s="17" t="s">
        <v>87</v>
      </c>
      <c r="C26" s="17" t="s">
        <v>88</v>
      </c>
      <c r="D26" s="15" t="s">
        <v>23</v>
      </c>
      <c r="E26" s="16">
        <f t="shared" si="0"/>
        <v>0.56111111111111089</v>
      </c>
      <c r="F26" s="29" t="s">
        <v>23</v>
      </c>
    </row>
    <row r="27" spans="1:29" x14ac:dyDescent="0.25">
      <c r="B27" s="17"/>
      <c r="C27" s="17"/>
      <c r="D27" s="15"/>
      <c r="E27" s="16"/>
      <c r="F27" s="10"/>
    </row>
    <row r="28" spans="1:29" x14ac:dyDescent="0.25">
      <c r="B28" s="17"/>
      <c r="C28" s="17"/>
      <c r="D28" s="15"/>
      <c r="E28" s="16"/>
      <c r="F28" s="10"/>
    </row>
    <row r="29" spans="1:29" x14ac:dyDescent="0.25">
      <c r="B29" s="17"/>
      <c r="C29" s="17"/>
      <c r="D29" s="15"/>
      <c r="E29" s="16"/>
      <c r="F29" s="10"/>
    </row>
    <row r="30" spans="1:29" ht="18.75" x14ac:dyDescent="0.3">
      <c r="A30" s="30" t="s">
        <v>130</v>
      </c>
      <c r="B30" s="17"/>
      <c r="C30" s="17"/>
      <c r="D30" s="15"/>
      <c r="E30" s="16"/>
      <c r="F30" s="10"/>
    </row>
    <row r="31" spans="1:29" x14ac:dyDescent="0.25">
      <c r="B31" s="17"/>
      <c r="C31" s="17"/>
      <c r="D31" s="15"/>
      <c r="E31" s="16"/>
      <c r="F31" s="10"/>
    </row>
    <row r="32" spans="1:29" x14ac:dyDescent="0.25">
      <c r="B32" s="17"/>
      <c r="C32" s="17"/>
      <c r="D32" s="15"/>
      <c r="E32" s="16"/>
      <c r="F32" s="29"/>
    </row>
    <row r="33" spans="2:6" x14ac:dyDescent="0.25">
      <c r="B33" s="17"/>
      <c r="C33" s="17"/>
      <c r="E33" s="16"/>
      <c r="F33" s="29"/>
    </row>
    <row r="34" spans="2:6" x14ac:dyDescent="0.25">
      <c r="B34" s="17"/>
      <c r="C34" s="17"/>
      <c r="E34" s="16"/>
      <c r="F34" s="29"/>
    </row>
    <row r="35" spans="2:6" x14ac:dyDescent="0.25">
      <c r="B35" s="17"/>
      <c r="C35" s="17"/>
      <c r="E35" s="16"/>
      <c r="F35" s="29"/>
    </row>
    <row r="36" spans="2:6" x14ac:dyDescent="0.25">
      <c r="B36" s="17"/>
      <c r="C36" s="17"/>
      <c r="E36" s="16"/>
      <c r="F36" s="29"/>
    </row>
    <row r="37" spans="2:6" x14ac:dyDescent="0.25">
      <c r="B37" s="17"/>
      <c r="C37" s="17"/>
      <c r="D37" s="15"/>
      <c r="E37" s="16"/>
      <c r="F37" s="29"/>
    </row>
    <row r="38" spans="2:6" x14ac:dyDescent="0.25">
      <c r="B38" s="17"/>
      <c r="C38" s="17"/>
      <c r="D38" s="15"/>
      <c r="E38" s="16"/>
      <c r="F38" s="29"/>
    </row>
    <row r="39" spans="2:6" x14ac:dyDescent="0.25">
      <c r="B39" s="17"/>
      <c r="C39" s="17"/>
      <c r="D39" s="15"/>
      <c r="E39" s="16"/>
      <c r="F39" s="29"/>
    </row>
    <row r="40" spans="2:6" x14ac:dyDescent="0.25">
      <c r="B40" s="17"/>
      <c r="C40" s="17"/>
      <c r="D40" s="15"/>
      <c r="E40" s="16"/>
      <c r="F40" s="29"/>
    </row>
    <row r="41" spans="2:6" x14ac:dyDescent="0.25">
      <c r="B41" s="17"/>
      <c r="C41" s="17"/>
      <c r="D41" s="15"/>
      <c r="E41" s="16"/>
      <c r="F41" s="29"/>
    </row>
    <row r="42" spans="2:6" x14ac:dyDescent="0.25">
      <c r="B42" s="17"/>
      <c r="C42" s="17"/>
      <c r="D42" s="15"/>
      <c r="E42" s="16"/>
      <c r="F42" s="29"/>
    </row>
    <row r="43" spans="2:6" x14ac:dyDescent="0.25">
      <c r="B43" s="17"/>
      <c r="C43" s="17"/>
      <c r="E43" s="16"/>
      <c r="F43" s="29"/>
    </row>
    <row r="44" spans="2:6" x14ac:dyDescent="0.25">
      <c r="B44" s="17"/>
      <c r="C44" s="17"/>
      <c r="E44" s="16"/>
      <c r="F44" s="29"/>
    </row>
    <row r="45" spans="2:6" x14ac:dyDescent="0.25">
      <c r="B45" s="17"/>
      <c r="C45" s="17"/>
      <c r="E45" s="16"/>
      <c r="F45" s="29"/>
    </row>
    <row r="46" spans="2:6" x14ac:dyDescent="0.25">
      <c r="B46" s="17"/>
      <c r="C46" s="17"/>
      <c r="E46" s="16"/>
      <c r="F46" s="29"/>
    </row>
    <row r="48" spans="2:6" x14ac:dyDescent="0.25">
      <c r="B48" s="10"/>
    </row>
    <row r="54" spans="1:1" x14ac:dyDescent="0.25">
      <c r="A54">
        <f>SUM(A46-'Class 2 - 50cm'!A48-'Class 1c - 40cm Unassisted'!A41-'Class 1b - 40cm Assisted'!A21-'Class 1a - 40cm Led'!A18)</f>
        <v>0</v>
      </c>
    </row>
  </sheetData>
  <pageMargins left="0.25" right="0.25" top="0.75" bottom="0.75" header="0.3" footer="0.3"/>
  <pageSetup paperSize="9"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workbookViewId="0">
      <selection activeCell="F17" sqref="F17:F20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6.7109375" bestFit="1" customWidth="1"/>
    <col min="4" max="4" width="23.28515625" bestFit="1" customWidth="1"/>
    <col min="5" max="5" width="11.42578125" style="4" customWidth="1"/>
    <col min="6" max="6" width="22.85546875" bestFit="1" customWidth="1"/>
  </cols>
  <sheetData>
    <row r="1" spans="1:6" x14ac:dyDescent="0.25">
      <c r="B1" s="3"/>
      <c r="E1" s="6"/>
    </row>
    <row r="2" spans="1:6" ht="18.75" x14ac:dyDescent="0.25">
      <c r="B2" s="9" t="s">
        <v>13</v>
      </c>
      <c r="C2" s="23"/>
      <c r="D2" s="3"/>
      <c r="E2" s="6"/>
    </row>
    <row r="3" spans="1:6" x14ac:dyDescent="0.25">
      <c r="B3" s="8" t="s">
        <v>6</v>
      </c>
      <c r="C3" s="3"/>
      <c r="D3" s="3"/>
      <c r="E3" s="6">
        <v>11.576388888888889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62</v>
      </c>
      <c r="B5" t="s">
        <v>48</v>
      </c>
      <c r="C5" t="s">
        <v>30</v>
      </c>
      <c r="D5" t="s">
        <v>20</v>
      </c>
      <c r="E5" s="13">
        <v>0.58680555555555558</v>
      </c>
      <c r="F5" s="10" t="s">
        <v>20</v>
      </c>
    </row>
    <row r="6" spans="1:6" x14ac:dyDescent="0.25">
      <c r="A6">
        <v>63</v>
      </c>
      <c r="B6" t="s">
        <v>34</v>
      </c>
      <c r="C6" t="s">
        <v>97</v>
      </c>
      <c r="D6" t="s">
        <v>20</v>
      </c>
      <c r="E6" s="13">
        <f>E5+1/480</f>
        <v>0.58888888888888891</v>
      </c>
      <c r="F6" s="10" t="s">
        <v>20</v>
      </c>
    </row>
    <row r="7" spans="1:6" x14ac:dyDescent="0.25">
      <c r="A7">
        <v>64</v>
      </c>
      <c r="B7" t="s">
        <v>36</v>
      </c>
      <c r="C7" t="s">
        <v>35</v>
      </c>
      <c r="D7" t="s">
        <v>20</v>
      </c>
      <c r="E7" s="13">
        <f t="shared" ref="E7:E20" si="0">E6+1/480</f>
        <v>0.59097222222222223</v>
      </c>
      <c r="F7" s="10" t="s">
        <v>20</v>
      </c>
    </row>
    <row r="8" spans="1:6" x14ac:dyDescent="0.25">
      <c r="A8">
        <v>65</v>
      </c>
      <c r="B8" t="s">
        <v>98</v>
      </c>
      <c r="C8" t="s">
        <v>99</v>
      </c>
      <c r="D8" t="s">
        <v>20</v>
      </c>
      <c r="E8" s="13">
        <f t="shared" si="0"/>
        <v>0.59305555555555556</v>
      </c>
      <c r="F8" s="10" t="s">
        <v>20</v>
      </c>
    </row>
    <row r="9" spans="1:6" x14ac:dyDescent="0.25">
      <c r="A9">
        <v>66</v>
      </c>
      <c r="B9" s="12" t="s">
        <v>103</v>
      </c>
      <c r="C9" s="12" t="s">
        <v>104</v>
      </c>
      <c r="D9" s="12" t="s">
        <v>46</v>
      </c>
      <c r="E9" s="13">
        <f t="shared" si="0"/>
        <v>0.59513888888888888</v>
      </c>
      <c r="F9" s="24" t="s">
        <v>46</v>
      </c>
    </row>
    <row r="10" spans="1:6" x14ac:dyDescent="0.25">
      <c r="A10">
        <v>67</v>
      </c>
      <c r="B10" t="s">
        <v>115</v>
      </c>
      <c r="C10" s="12" t="s">
        <v>116</v>
      </c>
      <c r="D10" s="12" t="s">
        <v>46</v>
      </c>
      <c r="E10" s="13">
        <f t="shared" si="0"/>
        <v>0.59722222222222221</v>
      </c>
      <c r="F10" s="24" t="s">
        <v>46</v>
      </c>
    </row>
    <row r="11" spans="1:6" x14ac:dyDescent="0.25">
      <c r="A11">
        <v>68</v>
      </c>
      <c r="B11" s="12" t="s">
        <v>117</v>
      </c>
      <c r="C11" s="12" t="s">
        <v>118</v>
      </c>
      <c r="D11" s="12" t="s">
        <v>46</v>
      </c>
      <c r="E11" s="13">
        <f t="shared" si="0"/>
        <v>0.59930555555555554</v>
      </c>
      <c r="F11" s="24" t="s">
        <v>46</v>
      </c>
    </row>
    <row r="12" spans="1:6" x14ac:dyDescent="0.25">
      <c r="A12">
        <v>69</v>
      </c>
      <c r="B12" t="s">
        <v>119</v>
      </c>
      <c r="C12" s="12" t="s">
        <v>45</v>
      </c>
      <c r="D12" s="12" t="s">
        <v>46</v>
      </c>
      <c r="E12" s="13">
        <f t="shared" si="0"/>
        <v>0.60138888888888886</v>
      </c>
      <c r="F12" s="24" t="s">
        <v>46</v>
      </c>
    </row>
    <row r="13" spans="1:6" x14ac:dyDescent="0.25">
      <c r="A13">
        <v>70</v>
      </c>
      <c r="B13" s="28" t="s">
        <v>25</v>
      </c>
      <c r="C13" s="12" t="s">
        <v>102</v>
      </c>
      <c r="D13" s="12" t="s">
        <v>18</v>
      </c>
      <c r="E13" s="13">
        <f t="shared" si="0"/>
        <v>0.60347222222222219</v>
      </c>
      <c r="F13" s="24" t="s">
        <v>17</v>
      </c>
    </row>
    <row r="14" spans="1:6" x14ac:dyDescent="0.25">
      <c r="A14">
        <v>71</v>
      </c>
      <c r="B14" s="28" t="s">
        <v>120</v>
      </c>
      <c r="C14" s="12" t="s">
        <v>121</v>
      </c>
      <c r="D14" s="12"/>
      <c r="E14" s="13">
        <f t="shared" si="0"/>
        <v>0.60555555555555551</v>
      </c>
      <c r="F14" s="24" t="s">
        <v>17</v>
      </c>
    </row>
    <row r="15" spans="1:6" x14ac:dyDescent="0.25">
      <c r="A15">
        <v>72</v>
      </c>
      <c r="B15" s="12" t="s">
        <v>83</v>
      </c>
      <c r="C15" s="12" t="s">
        <v>122</v>
      </c>
      <c r="D15" s="12"/>
      <c r="E15" s="13">
        <f t="shared" si="0"/>
        <v>0.60763888888888884</v>
      </c>
      <c r="F15" s="24" t="s">
        <v>17</v>
      </c>
    </row>
    <row r="16" spans="1:6" x14ac:dyDescent="0.25">
      <c r="A16">
        <v>73</v>
      </c>
      <c r="B16" s="12" t="s">
        <v>107</v>
      </c>
      <c r="C16" s="12" t="s">
        <v>108</v>
      </c>
      <c r="D16" s="12"/>
      <c r="E16" s="13">
        <f t="shared" si="0"/>
        <v>0.60972222222222217</v>
      </c>
      <c r="F16" s="24" t="s">
        <v>17</v>
      </c>
    </row>
    <row r="17" spans="1:6" x14ac:dyDescent="0.25">
      <c r="A17">
        <v>74</v>
      </c>
      <c r="B17" s="12" t="s">
        <v>105</v>
      </c>
      <c r="C17" s="12" t="s">
        <v>106</v>
      </c>
      <c r="D17" s="12" t="s">
        <v>46</v>
      </c>
      <c r="E17" s="13">
        <f t="shared" si="0"/>
        <v>0.61180555555555549</v>
      </c>
      <c r="F17" s="24" t="s">
        <v>19</v>
      </c>
    </row>
    <row r="18" spans="1:6" x14ac:dyDescent="0.25">
      <c r="A18">
        <v>75</v>
      </c>
      <c r="B18" s="12" t="s">
        <v>109</v>
      </c>
      <c r="C18" s="12" t="s">
        <v>110</v>
      </c>
      <c r="D18" s="12"/>
      <c r="E18" s="13">
        <f t="shared" si="0"/>
        <v>0.61388888888888882</v>
      </c>
      <c r="F18" s="24" t="s">
        <v>19</v>
      </c>
    </row>
    <row r="19" spans="1:6" x14ac:dyDescent="0.25">
      <c r="A19">
        <v>76</v>
      </c>
      <c r="B19" s="12" t="s">
        <v>111</v>
      </c>
      <c r="C19" s="12" t="s">
        <v>112</v>
      </c>
      <c r="D19" s="12"/>
      <c r="E19" s="13">
        <f t="shared" si="0"/>
        <v>0.61597222222222214</v>
      </c>
      <c r="F19" s="24" t="s">
        <v>19</v>
      </c>
    </row>
    <row r="20" spans="1:6" x14ac:dyDescent="0.25">
      <c r="A20">
        <v>77</v>
      </c>
      <c r="B20" s="12" t="s">
        <v>113</v>
      </c>
      <c r="C20" s="12" t="s">
        <v>114</v>
      </c>
      <c r="D20" s="12"/>
      <c r="E20" s="13">
        <f t="shared" si="0"/>
        <v>0.61805555555555547</v>
      </c>
      <c r="F20" s="24" t="s">
        <v>19</v>
      </c>
    </row>
    <row r="21" spans="1:6" x14ac:dyDescent="0.25">
      <c r="B21" s="12"/>
      <c r="C21" s="12"/>
      <c r="D21" s="12"/>
      <c r="E21" s="13"/>
      <c r="F21" s="10"/>
    </row>
    <row r="22" spans="1:6" ht="18.75" x14ac:dyDescent="0.3">
      <c r="A22" s="30" t="s">
        <v>131</v>
      </c>
      <c r="B22" s="14"/>
      <c r="C22" s="12"/>
      <c r="D22" s="12"/>
      <c r="E22" s="13"/>
      <c r="F22" s="10"/>
    </row>
    <row r="23" spans="1:6" x14ac:dyDescent="0.25">
      <c r="B23" s="12"/>
      <c r="C23" s="12"/>
      <c r="D23" s="12"/>
      <c r="E23" s="13"/>
      <c r="F23" s="10"/>
    </row>
    <row r="24" spans="1:6" x14ac:dyDescent="0.25">
      <c r="B24" s="12"/>
      <c r="C24" s="12"/>
      <c r="D24" s="18"/>
      <c r="E24" s="13"/>
      <c r="F24" s="10"/>
    </row>
    <row r="25" spans="1:6" x14ac:dyDescent="0.25">
      <c r="B25" s="12"/>
      <c r="C25" s="12"/>
      <c r="D25" s="12"/>
      <c r="E25" s="13"/>
      <c r="F25" s="10"/>
    </row>
    <row r="26" spans="1:6" x14ac:dyDescent="0.25">
      <c r="B26" s="12"/>
      <c r="C26" s="12"/>
      <c r="D26" s="12"/>
      <c r="E26" s="13"/>
      <c r="F26" s="10"/>
    </row>
    <row r="27" spans="1:6" x14ac:dyDescent="0.25">
      <c r="B27" s="12"/>
      <c r="C27" s="12"/>
      <c r="D27" s="12"/>
      <c r="E27" s="13"/>
      <c r="F27" s="10"/>
    </row>
    <row r="28" spans="1:6" x14ac:dyDescent="0.25">
      <c r="B28" s="12"/>
      <c r="C28" s="12"/>
      <c r="D28" s="12"/>
      <c r="E28" s="13"/>
      <c r="F28" s="10"/>
    </row>
    <row r="29" spans="1:6" x14ac:dyDescent="0.25">
      <c r="B29" s="12"/>
      <c r="C29" s="12"/>
      <c r="D29" s="12"/>
      <c r="E29" s="13"/>
      <c r="F29" s="10"/>
    </row>
    <row r="30" spans="1:6" x14ac:dyDescent="0.25">
      <c r="B30" s="12"/>
      <c r="C30" s="12"/>
      <c r="D30" s="12"/>
      <c r="E30" s="13"/>
      <c r="F30" s="10"/>
    </row>
    <row r="31" spans="1:6" x14ac:dyDescent="0.25">
      <c r="B31" s="18"/>
      <c r="C31" s="18"/>
      <c r="D31" s="28"/>
      <c r="E31" s="13"/>
      <c r="F31" s="10"/>
    </row>
    <row r="32" spans="1:6" x14ac:dyDescent="0.25">
      <c r="B32" s="12"/>
      <c r="C32" s="12"/>
      <c r="E32" s="13"/>
      <c r="F32" s="10"/>
    </row>
    <row r="33" spans="1:6" x14ac:dyDescent="0.25">
      <c r="B33" s="12"/>
      <c r="C33" s="12"/>
      <c r="E33" s="13"/>
      <c r="F33" s="10"/>
    </row>
    <row r="34" spans="1:6" x14ac:dyDescent="0.25">
      <c r="B34" s="12"/>
      <c r="C34" s="12"/>
      <c r="E34" s="13"/>
      <c r="F34" s="10"/>
    </row>
    <row r="43" spans="1:6" x14ac:dyDescent="0.25">
      <c r="A43">
        <f>SUM(A34-'Class 3 - 60cm'!A54-'Class 2 - 50cm'!A48-'Class 1c - 40cm Unassisted'!A41-'Class 1b - 40cm Assisted'!A21-'Class 1a - 40cm Led'!A18)</f>
        <v>0</v>
      </c>
    </row>
  </sheetData>
  <pageMargins left="0.25" right="0.25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C2" sqref="C2"/>
    </sheetView>
  </sheetViews>
  <sheetFormatPr defaultRowHeight="15" x14ac:dyDescent="0.25"/>
  <cols>
    <col min="1" max="1" width="4" bestFit="1" customWidth="1"/>
    <col min="2" max="2" width="23.42578125" bestFit="1" customWidth="1"/>
    <col min="3" max="3" width="28.42578125" bestFit="1" customWidth="1"/>
    <col min="4" max="4" width="23.28515625" bestFit="1" customWidth="1"/>
    <col min="5" max="5" width="10.85546875" style="4" customWidth="1"/>
    <col min="6" max="6" width="22.85546875" bestFit="1" customWidth="1"/>
  </cols>
  <sheetData>
    <row r="1" spans="1:6" x14ac:dyDescent="0.25">
      <c r="B1" s="3"/>
      <c r="C1" s="3"/>
      <c r="D1" s="3"/>
      <c r="E1" s="6"/>
    </row>
    <row r="2" spans="1:6" ht="18.75" x14ac:dyDescent="0.25">
      <c r="B2" s="9" t="s">
        <v>14</v>
      </c>
      <c r="C2" s="23"/>
      <c r="D2" s="3"/>
      <c r="E2" s="6"/>
    </row>
    <row r="3" spans="1:6" x14ac:dyDescent="0.25">
      <c r="B3" s="8" t="s">
        <v>6</v>
      </c>
      <c r="C3" s="3"/>
      <c r="D3" s="3"/>
      <c r="E3" s="6">
        <v>2.6319444444444446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78</v>
      </c>
      <c r="B5" s="12" t="s">
        <v>50</v>
      </c>
      <c r="C5" s="12" t="s">
        <v>51</v>
      </c>
      <c r="D5" s="12" t="s">
        <v>125</v>
      </c>
      <c r="E5" s="13">
        <v>12.642361111111111</v>
      </c>
      <c r="F5" s="19" t="s">
        <v>17</v>
      </c>
    </row>
    <row r="6" spans="1:6" x14ac:dyDescent="0.25">
      <c r="A6">
        <v>79</v>
      </c>
      <c r="B6" s="12" t="s">
        <v>83</v>
      </c>
      <c r="C6" s="12" t="s">
        <v>122</v>
      </c>
      <c r="D6" s="12" t="s">
        <v>23</v>
      </c>
      <c r="E6" s="13">
        <f>E5+1/480</f>
        <v>12.644444444444444</v>
      </c>
      <c r="F6" s="19" t="s">
        <v>17</v>
      </c>
    </row>
    <row r="7" spans="1:6" x14ac:dyDescent="0.25">
      <c r="A7">
        <v>80</v>
      </c>
      <c r="B7" s="12" t="s">
        <v>123</v>
      </c>
      <c r="C7" s="12" t="s">
        <v>124</v>
      </c>
      <c r="D7" s="12" t="s">
        <v>23</v>
      </c>
      <c r="E7" s="13">
        <f t="shared" ref="E7:E11" si="0">E6+1/480</f>
        <v>12.646527777777777</v>
      </c>
      <c r="F7" s="19" t="s">
        <v>17</v>
      </c>
    </row>
    <row r="8" spans="1:6" x14ac:dyDescent="0.25">
      <c r="A8">
        <v>81</v>
      </c>
      <c r="B8" s="12" t="s">
        <v>120</v>
      </c>
      <c r="C8" s="12" t="s">
        <v>121</v>
      </c>
      <c r="D8" s="12"/>
      <c r="E8" s="13">
        <f t="shared" si="0"/>
        <v>12.64861111111111</v>
      </c>
      <c r="F8" s="19" t="s">
        <v>17</v>
      </c>
    </row>
    <row r="9" spans="1:6" x14ac:dyDescent="0.25">
      <c r="A9">
        <v>82</v>
      </c>
      <c r="B9" s="12" t="s">
        <v>119</v>
      </c>
      <c r="C9" s="12" t="s">
        <v>45</v>
      </c>
      <c r="D9" s="12" t="s">
        <v>46</v>
      </c>
      <c r="E9" s="13">
        <f t="shared" si="0"/>
        <v>12.650694444444444</v>
      </c>
      <c r="F9" s="19" t="s">
        <v>46</v>
      </c>
    </row>
    <row r="10" spans="1:6" x14ac:dyDescent="0.25">
      <c r="A10">
        <v>83</v>
      </c>
      <c r="B10" s="12" t="s">
        <v>115</v>
      </c>
      <c r="C10" s="12" t="s">
        <v>116</v>
      </c>
      <c r="D10" s="12" t="s">
        <v>46</v>
      </c>
      <c r="E10" s="13">
        <f t="shared" si="0"/>
        <v>12.652777777777777</v>
      </c>
      <c r="F10" s="19" t="s">
        <v>46</v>
      </c>
    </row>
    <row r="11" spans="1:6" x14ac:dyDescent="0.25">
      <c r="A11">
        <v>84</v>
      </c>
      <c r="B11" s="12" t="s">
        <v>117</v>
      </c>
      <c r="C11" s="12" t="s">
        <v>118</v>
      </c>
      <c r="D11" s="12" t="s">
        <v>46</v>
      </c>
      <c r="E11" s="13">
        <f t="shared" si="0"/>
        <v>12.65486111111111</v>
      </c>
      <c r="F11" s="19" t="s">
        <v>46</v>
      </c>
    </row>
    <row r="12" spans="1:6" x14ac:dyDescent="0.25">
      <c r="B12" s="12"/>
      <c r="C12" s="12"/>
      <c r="D12" s="12"/>
      <c r="E12" s="13"/>
      <c r="F12" s="19"/>
    </row>
    <row r="13" spans="1:6" ht="18.75" x14ac:dyDescent="0.3">
      <c r="A13" s="30" t="s">
        <v>132</v>
      </c>
      <c r="B13" s="12"/>
      <c r="C13" s="12"/>
      <c r="D13" s="12"/>
      <c r="E13" s="13"/>
      <c r="F13" s="19"/>
    </row>
    <row r="14" spans="1:6" x14ac:dyDescent="0.25">
      <c r="B14" s="12"/>
      <c r="C14" s="12"/>
      <c r="D14" s="12"/>
      <c r="E14" s="13"/>
      <c r="F14" s="19"/>
    </row>
    <row r="15" spans="1:6" x14ac:dyDescent="0.25">
      <c r="B15" s="12"/>
      <c r="C15" s="12"/>
      <c r="D15" s="12"/>
      <c r="E15" s="13"/>
      <c r="F15" s="19"/>
    </row>
    <row r="16" spans="1:6" x14ac:dyDescent="0.25">
      <c r="B16" s="12"/>
      <c r="C16" s="12"/>
      <c r="D16" s="12"/>
      <c r="E16" s="13"/>
      <c r="F16" s="19"/>
    </row>
    <row r="17" spans="1:6" x14ac:dyDescent="0.25">
      <c r="B17" s="12"/>
      <c r="C17" s="12"/>
      <c r="D17" s="12"/>
      <c r="E17" s="13"/>
      <c r="F17" s="19"/>
    </row>
    <row r="18" spans="1:6" x14ac:dyDescent="0.25">
      <c r="B18" s="12"/>
      <c r="C18" s="12"/>
      <c r="D18" s="12"/>
      <c r="E18" s="13"/>
      <c r="F18" s="19"/>
    </row>
    <row r="19" spans="1:6" x14ac:dyDescent="0.25">
      <c r="B19" s="28"/>
      <c r="C19" s="12"/>
      <c r="E19" s="13"/>
      <c r="F19" s="19"/>
    </row>
    <row r="20" spans="1:6" x14ac:dyDescent="0.25">
      <c r="B20" s="12"/>
      <c r="C20" s="12"/>
      <c r="E20" s="13"/>
      <c r="F20" s="19"/>
    </row>
    <row r="21" spans="1:6" x14ac:dyDescent="0.25">
      <c r="B21" s="12"/>
      <c r="C21" s="12"/>
      <c r="E21" s="13"/>
      <c r="F21" s="19"/>
    </row>
    <row r="22" spans="1:6" x14ac:dyDescent="0.25">
      <c r="B22" s="12"/>
      <c r="C22" s="12"/>
      <c r="E22" s="13"/>
      <c r="F22" s="19"/>
    </row>
    <row r="24" spans="1:6" x14ac:dyDescent="0.25">
      <c r="A24">
        <f>SUM(A22-'Class 4 - 70cm'!A43-'Class 3 - 60cm'!A54-'Class 2 - 50cm'!A48-'Class 1c - 40cm Unassisted'!A41-'Class 1b - 40cm Assisted'!A21-'Class 1a - 40cm Led'!A18)</f>
        <v>0</v>
      </c>
    </row>
    <row r="25" spans="1:6" x14ac:dyDescent="0.25">
      <c r="D25" s="12"/>
    </row>
    <row r="26" spans="1:6" x14ac:dyDescent="0.25">
      <c r="D26" s="12"/>
    </row>
    <row r="27" spans="1:6" x14ac:dyDescent="0.25">
      <c r="F27" s="25"/>
    </row>
    <row r="32" spans="1:6" x14ac:dyDescent="0.25">
      <c r="F32" s="27"/>
    </row>
  </sheetData>
  <pageMargins left="0.25" right="0.25" top="0.75" bottom="0.75" header="0.3" footer="0.3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F7" sqref="F7:F9"/>
    </sheetView>
  </sheetViews>
  <sheetFormatPr defaultRowHeight="15" x14ac:dyDescent="0.25"/>
  <cols>
    <col min="1" max="1" width="4" bestFit="1" customWidth="1"/>
    <col min="2" max="2" width="21.7109375" bestFit="1" customWidth="1"/>
    <col min="3" max="3" width="28.42578125" bestFit="1" customWidth="1"/>
    <col min="4" max="4" width="18.42578125" bestFit="1" customWidth="1"/>
    <col min="5" max="5" width="8.85546875" style="4" customWidth="1"/>
    <col min="6" max="6" width="19.140625" bestFit="1" customWidth="1"/>
  </cols>
  <sheetData>
    <row r="1" spans="1:6" x14ac:dyDescent="0.25">
      <c r="B1" s="3"/>
    </row>
    <row r="2" spans="1:6" ht="18.75" x14ac:dyDescent="0.25">
      <c r="B2" s="9" t="s">
        <v>15</v>
      </c>
      <c r="C2" s="23"/>
    </row>
    <row r="3" spans="1:6" x14ac:dyDescent="0.25">
      <c r="B3" s="8" t="s">
        <v>6</v>
      </c>
      <c r="E3" s="4">
        <v>12.667361111111111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85</v>
      </c>
      <c r="B5" s="12" t="s">
        <v>21</v>
      </c>
      <c r="C5" s="21" t="s">
        <v>127</v>
      </c>
      <c r="D5" s="12" t="s">
        <v>18</v>
      </c>
      <c r="E5" s="13">
        <v>0.6743055555555556</v>
      </c>
      <c r="F5" s="19" t="s">
        <v>17</v>
      </c>
    </row>
    <row r="6" spans="1:6" x14ac:dyDescent="0.25">
      <c r="A6">
        <v>86</v>
      </c>
      <c r="B6" s="12" t="s">
        <v>50</v>
      </c>
      <c r="C6" s="12" t="s">
        <v>52</v>
      </c>
      <c r="D6" s="12" t="s">
        <v>125</v>
      </c>
      <c r="E6" s="13">
        <f>E5+1/480</f>
        <v>0.67638888888888893</v>
      </c>
      <c r="F6" s="19" t="s">
        <v>17</v>
      </c>
    </row>
    <row r="7" spans="1:6" x14ac:dyDescent="0.25">
      <c r="A7">
        <v>87</v>
      </c>
      <c r="B7" s="12" t="s">
        <v>53</v>
      </c>
      <c r="C7" s="21" t="s">
        <v>126</v>
      </c>
      <c r="D7" s="12" t="s">
        <v>43</v>
      </c>
      <c r="E7" s="13">
        <f t="shared" ref="E7:E10" si="0">E6+1/480</f>
        <v>0.67847222222222225</v>
      </c>
      <c r="F7" s="19" t="s">
        <v>19</v>
      </c>
    </row>
    <row r="8" spans="1:6" x14ac:dyDescent="0.25">
      <c r="A8">
        <v>88</v>
      </c>
      <c r="B8" s="12" t="s">
        <v>128</v>
      </c>
      <c r="C8" s="12" t="s">
        <v>129</v>
      </c>
      <c r="D8" s="12" t="s">
        <v>23</v>
      </c>
      <c r="E8" s="13">
        <f t="shared" si="0"/>
        <v>0.68055555555555558</v>
      </c>
      <c r="F8" s="19" t="s">
        <v>19</v>
      </c>
    </row>
    <row r="9" spans="1:6" x14ac:dyDescent="0.25">
      <c r="A9">
        <v>89</v>
      </c>
      <c r="B9" s="12" t="s">
        <v>123</v>
      </c>
      <c r="C9" s="12" t="s">
        <v>124</v>
      </c>
      <c r="D9" s="12" t="s">
        <v>23</v>
      </c>
      <c r="E9" s="13">
        <f t="shared" si="0"/>
        <v>0.68263888888888891</v>
      </c>
      <c r="F9" s="19" t="s">
        <v>19</v>
      </c>
    </row>
    <row r="10" spans="1:6" x14ac:dyDescent="0.25">
      <c r="A10">
        <v>90</v>
      </c>
      <c r="B10" s="12" t="s">
        <v>21</v>
      </c>
      <c r="C10" s="12" t="s">
        <v>54</v>
      </c>
      <c r="D10" s="12" t="s">
        <v>18</v>
      </c>
      <c r="E10" s="13">
        <f t="shared" si="0"/>
        <v>0.68472222222222223</v>
      </c>
      <c r="F10" s="19" t="s">
        <v>17</v>
      </c>
    </row>
    <row r="11" spans="1:6" x14ac:dyDescent="0.25">
      <c r="B11" s="12"/>
      <c r="C11" s="12"/>
      <c r="D11" s="12"/>
      <c r="E11" s="13"/>
      <c r="F11" s="19"/>
    </row>
    <row r="12" spans="1:6" ht="18.75" x14ac:dyDescent="0.3">
      <c r="A12" s="30" t="s">
        <v>133</v>
      </c>
      <c r="B12" s="12"/>
      <c r="C12" s="12"/>
      <c r="D12" s="12"/>
      <c r="E12" s="13"/>
      <c r="F12" s="10"/>
    </row>
    <row r="13" spans="1:6" x14ac:dyDescent="0.25">
      <c r="B13" s="18"/>
      <c r="C13" s="18"/>
      <c r="D13" s="12"/>
      <c r="E13" s="13"/>
      <c r="F13" s="10"/>
    </row>
    <row r="14" spans="1:6" x14ac:dyDescent="0.25">
      <c r="B14" s="12"/>
      <c r="C14" s="12"/>
      <c r="D14" s="12"/>
      <c r="E14" s="13"/>
      <c r="F14" s="10"/>
    </row>
    <row r="15" spans="1:6" x14ac:dyDescent="0.25">
      <c r="B15" s="12"/>
      <c r="C15" s="12"/>
      <c r="D15" s="12"/>
      <c r="E15" s="13"/>
      <c r="F15" s="10"/>
    </row>
    <row r="16" spans="1:6" x14ac:dyDescent="0.25">
      <c r="B16" s="18"/>
      <c r="C16" s="12"/>
      <c r="D16" s="12"/>
      <c r="E16" s="13"/>
      <c r="F16" s="10"/>
    </row>
    <row r="17" spans="1:6" x14ac:dyDescent="0.25">
      <c r="B17" s="18"/>
      <c r="C17" s="12"/>
      <c r="D17" s="12"/>
      <c r="E17" s="13"/>
      <c r="F17" s="10"/>
    </row>
    <row r="18" spans="1:6" x14ac:dyDescent="0.25">
      <c r="B18" s="18"/>
      <c r="C18" s="12"/>
      <c r="F18" s="10"/>
    </row>
    <row r="19" spans="1:6" x14ac:dyDescent="0.25">
      <c r="B19" s="18"/>
      <c r="C19" s="12"/>
      <c r="F19" s="10"/>
    </row>
    <row r="24" spans="1:6" x14ac:dyDescent="0.25">
      <c r="A24">
        <f>SUM(A19-'Class 5 - 80cm'!A24-'Class 4 - 70cm'!A43-'Class 3 - 60cm'!A54-'Class 2 - 50cm'!A48-'Class 1c - 40cm Unassisted'!A41-'Class 1b - 40cm Assisted'!A21-'Class 1a - 40cm Led'!A18)</f>
        <v>0</v>
      </c>
    </row>
  </sheetData>
  <pageMargins left="0.25" right="0.25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>
      <selection activeCell="A7" sqref="A7:D9"/>
    </sheetView>
  </sheetViews>
  <sheetFormatPr defaultRowHeight="15" x14ac:dyDescent="0.25"/>
  <cols>
    <col min="1" max="1" width="5.7109375" customWidth="1"/>
    <col min="2" max="2" width="32.7109375" bestFit="1" customWidth="1"/>
    <col min="3" max="3" width="27.42578125" bestFit="1" customWidth="1"/>
    <col min="4" max="4" width="18.42578125" bestFit="1" customWidth="1"/>
    <col min="5" max="5" width="8.85546875" style="4" customWidth="1"/>
    <col min="6" max="6" width="28.7109375" customWidth="1"/>
  </cols>
  <sheetData>
    <row r="1" spans="1:6" x14ac:dyDescent="0.25">
      <c r="B1" s="3"/>
    </row>
    <row r="2" spans="1:6" ht="18.75" x14ac:dyDescent="0.25">
      <c r="B2" s="9" t="s">
        <v>16</v>
      </c>
    </row>
    <row r="3" spans="1:6" x14ac:dyDescent="0.25">
      <c r="B3" s="8" t="s">
        <v>6</v>
      </c>
      <c r="E3" s="4">
        <v>14.694444444444445</v>
      </c>
    </row>
    <row r="4" spans="1:6" x14ac:dyDescent="0.25">
      <c r="A4" s="22" t="s">
        <v>7</v>
      </c>
      <c r="B4" s="5" t="s">
        <v>0</v>
      </c>
      <c r="C4" s="5" t="s">
        <v>1</v>
      </c>
      <c r="D4" s="5" t="s">
        <v>4</v>
      </c>
      <c r="E4" s="7" t="s">
        <v>2</v>
      </c>
      <c r="F4" s="5" t="s">
        <v>5</v>
      </c>
    </row>
    <row r="5" spans="1:6" x14ac:dyDescent="0.25">
      <c r="A5">
        <v>91</v>
      </c>
      <c r="B5" s="12" t="s">
        <v>128</v>
      </c>
      <c r="C5" s="12" t="s">
        <v>129</v>
      </c>
      <c r="D5" s="12" t="s">
        <v>23</v>
      </c>
      <c r="E5" s="4">
        <v>0.70138888888888884</v>
      </c>
      <c r="F5" s="29" t="s">
        <v>17</v>
      </c>
    </row>
    <row r="6" spans="1:6" x14ac:dyDescent="0.25">
      <c r="A6">
        <v>92</v>
      </c>
      <c r="B6" s="12" t="s">
        <v>21</v>
      </c>
      <c r="C6" s="12" t="s">
        <v>127</v>
      </c>
      <c r="D6" s="12" t="s">
        <v>18</v>
      </c>
      <c r="E6" s="13">
        <f>E5+1/480</f>
        <v>0.70347222222222217</v>
      </c>
      <c r="F6" s="29" t="s">
        <v>17</v>
      </c>
    </row>
    <row r="7" spans="1:6" x14ac:dyDescent="0.25">
      <c r="A7">
        <v>93</v>
      </c>
      <c r="B7" s="18" t="s">
        <v>53</v>
      </c>
      <c r="C7" s="12" t="s">
        <v>126</v>
      </c>
      <c r="D7" s="12" t="s">
        <v>43</v>
      </c>
      <c r="E7" s="13">
        <f t="shared" ref="E7:E10" si="0">E6+1/720</f>
        <v>0.70486111111111105</v>
      </c>
      <c r="F7" s="29" t="s">
        <v>19</v>
      </c>
    </row>
    <row r="8" spans="1:6" x14ac:dyDescent="0.25">
      <c r="A8">
        <v>94</v>
      </c>
      <c r="B8" s="18" t="s">
        <v>50</v>
      </c>
      <c r="C8" s="12" t="s">
        <v>52</v>
      </c>
      <c r="D8" s="12" t="s">
        <v>125</v>
      </c>
      <c r="E8" s="13">
        <f t="shared" si="0"/>
        <v>0.70624999999999993</v>
      </c>
      <c r="F8" s="29" t="s">
        <v>19</v>
      </c>
    </row>
    <row r="9" spans="1:6" x14ac:dyDescent="0.25">
      <c r="A9">
        <v>95</v>
      </c>
      <c r="B9" s="18" t="s">
        <v>134</v>
      </c>
      <c r="C9" s="12" t="s">
        <v>135</v>
      </c>
      <c r="E9" s="13">
        <f t="shared" si="0"/>
        <v>0.70763888888888882</v>
      </c>
      <c r="F9" s="29" t="s">
        <v>19</v>
      </c>
    </row>
    <row r="10" spans="1:6" x14ac:dyDescent="0.25">
      <c r="A10">
        <v>96</v>
      </c>
      <c r="B10" s="18" t="s">
        <v>21</v>
      </c>
      <c r="C10" s="12" t="s">
        <v>54</v>
      </c>
      <c r="D10" t="s">
        <v>18</v>
      </c>
      <c r="E10" s="13">
        <f t="shared" si="0"/>
        <v>0.7090277777777777</v>
      </c>
      <c r="F10" s="29" t="s">
        <v>17</v>
      </c>
    </row>
  </sheetData>
  <pageMargins left="0.25" right="0.25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Class 1a - 40cm Led</vt:lpstr>
      <vt:lpstr>Class 1b - 40cm Assisted</vt:lpstr>
      <vt:lpstr>Class 1c - 40cm Unassisted</vt:lpstr>
      <vt:lpstr>Class 2 - 50cm</vt:lpstr>
      <vt:lpstr>Class 3 - 60cm</vt:lpstr>
      <vt:lpstr>Class 4 - 70cm</vt:lpstr>
      <vt:lpstr>Class 5 - 80cm</vt:lpstr>
      <vt:lpstr>Class 6 - 90cm</vt:lpstr>
      <vt:lpstr>Class 7 - 100cm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Lizzy hill</dc:creator>
  <cp:lastModifiedBy>hp</cp:lastModifiedBy>
  <cp:lastPrinted>2026-06-04T13:31:33Z</cp:lastPrinted>
  <dcterms:created xsi:type="dcterms:W3CDTF">2019-04-23T13:27:44Z</dcterms:created>
  <dcterms:modified xsi:type="dcterms:W3CDTF">2026-06-04T15:25:20Z</dcterms:modified>
</cp:coreProperties>
</file>